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afta Trade\"/>
    </mc:Choice>
  </mc:AlternateContent>
  <bookViews>
    <workbookView xWindow="0" yWindow="0" windowWidth="25200" windowHeight="1198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72" i="1"/>
  <c r="G71" i="1"/>
  <c r="G68" i="1"/>
  <c r="G67" i="1"/>
  <c r="E72" i="1"/>
  <c r="E71" i="1"/>
  <c r="E68" i="1"/>
  <c r="E67" i="1"/>
  <c r="E48" i="1"/>
  <c r="E47" i="1"/>
  <c r="E178" i="1" l="1"/>
  <c r="G178" i="1"/>
  <c r="E179" i="1"/>
  <c r="G179" i="1"/>
  <c r="G195" i="1" l="1"/>
  <c r="E195" i="1"/>
  <c r="G194" i="1"/>
  <c r="E194" i="1"/>
  <c r="G191" i="1"/>
  <c r="E191" i="1"/>
  <c r="G190" i="1"/>
  <c r="E190" i="1"/>
  <c r="G183" i="1"/>
  <c r="E183" i="1"/>
  <c r="G182" i="1"/>
  <c r="E182" i="1"/>
  <c r="G171" i="1"/>
  <c r="E171" i="1"/>
  <c r="G170" i="1"/>
  <c r="E170" i="1"/>
  <c r="G167" i="1"/>
  <c r="E167" i="1"/>
  <c r="G166" i="1"/>
  <c r="E166" i="1"/>
  <c r="E156" i="1"/>
  <c r="E155" i="1"/>
  <c r="E152" i="1"/>
  <c r="E151" i="1"/>
  <c r="G143" i="1"/>
  <c r="E143" i="1"/>
  <c r="G142" i="1"/>
  <c r="E142" i="1"/>
  <c r="G139" i="1"/>
  <c r="E139" i="1"/>
  <c r="G138" i="1"/>
  <c r="E138" i="1"/>
  <c r="G131" i="1"/>
  <c r="E131" i="1"/>
  <c r="G130" i="1"/>
  <c r="E130" i="1"/>
  <c r="G127" i="1"/>
  <c r="E127" i="1"/>
  <c r="G126" i="1"/>
  <c r="E126" i="1"/>
  <c r="G119" i="1"/>
  <c r="E119" i="1"/>
  <c r="G118" i="1"/>
  <c r="E118" i="1"/>
  <c r="G115" i="1"/>
  <c r="E115" i="1"/>
  <c r="G114" i="1"/>
  <c r="E114" i="1"/>
  <c r="G107" i="1"/>
  <c r="G106" i="1"/>
  <c r="G103" i="1"/>
  <c r="G102" i="1"/>
  <c r="E107" i="1"/>
  <c r="E106" i="1"/>
  <c r="E103" i="1"/>
  <c r="E102" i="1"/>
  <c r="G96" i="1"/>
  <c r="G95" i="1"/>
  <c r="G92" i="1"/>
  <c r="G91" i="1"/>
  <c r="E96" i="1"/>
  <c r="E95" i="1"/>
  <c r="E92" i="1"/>
  <c r="E91" i="1"/>
  <c r="G84" i="1"/>
  <c r="G83" i="1"/>
  <c r="G80" i="1"/>
  <c r="G79" i="1"/>
  <c r="E84" i="1"/>
  <c r="E83" i="1"/>
  <c r="E80" i="1"/>
  <c r="E79" i="1"/>
  <c r="G60" i="1"/>
  <c r="G59" i="1"/>
  <c r="G56" i="1"/>
  <c r="G55" i="1"/>
  <c r="E60" i="1"/>
  <c r="E59" i="1"/>
  <c r="E56" i="1"/>
  <c r="E55" i="1"/>
  <c r="G44" i="1"/>
  <c r="G43" i="1"/>
  <c r="E44" i="1"/>
  <c r="E43" i="1"/>
  <c r="G36" i="1"/>
  <c r="G35" i="1"/>
  <c r="G20" i="1"/>
  <c r="E35" i="1"/>
  <c r="G32" i="1"/>
  <c r="G31" i="1"/>
  <c r="E31" i="1"/>
  <c r="I36" i="1"/>
  <c r="E36" i="1"/>
  <c r="G19" i="1"/>
  <c r="G24" i="1"/>
  <c r="G23" i="1"/>
  <c r="E24" i="1"/>
  <c r="E23" i="1"/>
  <c r="E20" i="1"/>
  <c r="E19" i="1"/>
  <c r="G8" i="1"/>
  <c r="G7" i="1"/>
  <c r="E8" i="1"/>
  <c r="E7" i="1"/>
  <c r="G12" i="1"/>
  <c r="G11" i="1"/>
  <c r="E12" i="1"/>
  <c r="E11" i="1"/>
</calcChain>
</file>

<file path=xl/sharedStrings.xml><?xml version="1.0" encoding="utf-8"?>
<sst xmlns="http://schemas.openxmlformats.org/spreadsheetml/2006/main" count="221" uniqueCount="68">
  <si>
    <t xml:space="preserve">Commodity </t>
  </si>
  <si>
    <t>Canada</t>
  </si>
  <si>
    <t xml:space="preserve">Mexico </t>
  </si>
  <si>
    <t>Mexico</t>
  </si>
  <si>
    <t xml:space="preserve">Value </t>
  </si>
  <si>
    <t xml:space="preserve">Percent </t>
  </si>
  <si>
    <t xml:space="preserve">1,000 Metric Tons </t>
  </si>
  <si>
    <t>Million Dollars</t>
  </si>
  <si>
    <t>Total U.S. Exports</t>
  </si>
  <si>
    <t>Total U.S. Imports</t>
  </si>
  <si>
    <t>NAFTA Countries</t>
  </si>
  <si>
    <t xml:space="preserve">Corn </t>
  </si>
  <si>
    <t>U.S. Exports to:</t>
  </si>
  <si>
    <t>U.S. Imports from:</t>
  </si>
  <si>
    <t>Sorghum</t>
  </si>
  <si>
    <t xml:space="preserve">Soybeans </t>
  </si>
  <si>
    <t xml:space="preserve">Soybean Oil </t>
  </si>
  <si>
    <t xml:space="preserve">Canola Seed </t>
  </si>
  <si>
    <t xml:space="preserve">Canola Meal </t>
  </si>
  <si>
    <t xml:space="preserve">Rice </t>
  </si>
  <si>
    <t xml:space="preserve">Cotton </t>
  </si>
  <si>
    <t xml:space="preserve">Fresh Vegetables </t>
  </si>
  <si>
    <t>--</t>
  </si>
  <si>
    <t>Notes:  Marketing year begins in September and ends with August.</t>
  </si>
  <si>
    <t>Distillers' Dried Grains with Solubles (DDGS)</t>
  </si>
  <si>
    <t xml:space="preserve">Notes:  Marketing year begins in October and ends with September. </t>
  </si>
  <si>
    <t xml:space="preserve">Notes:  Marketing year begins in June and ends with May.  </t>
  </si>
  <si>
    <t xml:space="preserve">Canola Oil  </t>
  </si>
  <si>
    <t xml:space="preserve">Wheat, Grain </t>
  </si>
  <si>
    <t xml:space="preserve">Wheat, Products  </t>
  </si>
  <si>
    <t xml:space="preserve">Notes:  Marketing year begins in June and ends with May. </t>
  </si>
  <si>
    <t>Sugar</t>
  </si>
  <si>
    <t xml:space="preserve">N/A </t>
  </si>
  <si>
    <t xml:space="preserve">Notes:  Marketing year begins in August and ends with July. </t>
  </si>
  <si>
    <t xml:space="preserve">Fresh Fruit </t>
  </si>
  <si>
    <t xml:space="preserve">Notes:  Marketing year begins in August and ends with July.  Rice quantities are on a milled basis. </t>
  </si>
  <si>
    <t xml:space="preserve">Sugar quantities are on a raw-value basis.    </t>
  </si>
  <si>
    <t xml:space="preserve">Notes:  Fresh vegetable data are presented on a calendar year basis.  Fresh vegetables include potatoes. </t>
  </si>
  <si>
    <t xml:space="preserve">Soybean Meal </t>
  </si>
  <si>
    <t xml:space="preserve">Notes:  Fresh fruit data are presented on a calendar year basis.  Fresh fruit includes melons but excludes bananas.   </t>
  </si>
  <si>
    <t>U.S. Trade with NAFTA Countries</t>
  </si>
  <si>
    <t xml:space="preserve">U.S. Exports to: </t>
  </si>
  <si>
    <t xml:space="preserve">U.S. Imports from: </t>
  </si>
  <si>
    <t xml:space="preserve">Volume </t>
  </si>
  <si>
    <t xml:space="preserve">U.S. Export Volume as a Percent of U.S. Production </t>
  </si>
  <si>
    <t xml:space="preserve">U.S. Import Volume as a Percent of U.S. Domestic Consumption </t>
  </si>
  <si>
    <r>
      <t xml:space="preserve">Source: USDA, Foreign Agricultural Service, </t>
    </r>
    <r>
      <rPr>
        <b/>
        <i/>
        <sz val="12"/>
        <color theme="1"/>
        <rFont val="Times New Roman"/>
        <family val="1"/>
      </rPr>
      <t>Global Agricultural Trade System</t>
    </r>
    <r>
      <rPr>
        <b/>
        <sz val="12"/>
        <color theme="1"/>
        <rFont val="Times New Roman"/>
        <family val="1"/>
      </rPr>
      <t xml:space="preserve">.  USDA, Economic Research Service, </t>
    </r>
    <r>
      <rPr>
        <b/>
        <i/>
        <sz val="12"/>
        <color theme="1"/>
        <rFont val="Times New Roman"/>
        <family val="1"/>
      </rPr>
      <t>Oil Crops Yearbook</t>
    </r>
    <r>
      <rPr>
        <b/>
        <sz val="12"/>
        <color theme="1"/>
        <rFont val="Times New Roman"/>
        <family val="1"/>
      </rPr>
      <t>.</t>
    </r>
  </si>
  <si>
    <r>
      <t xml:space="preserve">               </t>
    </r>
    <r>
      <rPr>
        <b/>
        <sz val="12"/>
        <color theme="1"/>
        <rFont val="Times New Roman"/>
        <family val="1"/>
      </rPr>
      <t xml:space="preserve">Annual U.S. milling rates = USDA Foreign Agricultural Service,  </t>
    </r>
    <r>
      <rPr>
        <b/>
        <i/>
        <sz val="12"/>
        <color theme="1"/>
        <rFont val="Times New Roman"/>
        <family val="1"/>
      </rPr>
      <t>Production, Supply and Distribution Data Base</t>
    </r>
    <r>
      <rPr>
        <b/>
        <sz val="12"/>
        <color theme="1"/>
        <rFont val="Times New Roman"/>
        <family val="1"/>
      </rPr>
      <t>.</t>
    </r>
  </si>
  <si>
    <r>
      <t xml:space="preserve">Source:  Trade = USDA Foreign Agricultural Service, </t>
    </r>
    <r>
      <rPr>
        <b/>
        <i/>
        <sz val="12"/>
        <color theme="1"/>
        <rFont val="Times New Roman"/>
        <family val="1"/>
      </rPr>
      <t>Global Agricultural Trade System</t>
    </r>
    <r>
      <rPr>
        <b/>
        <sz val="12"/>
        <color theme="1"/>
        <rFont val="Times New Roman"/>
        <family val="1"/>
      </rPr>
      <t xml:space="preserve"> (Harmonized (HS-10) Codes). </t>
    </r>
  </si>
  <si>
    <r>
      <t xml:space="preserve">                Production &amp; consumption = USDA, Economic Research Service, </t>
    </r>
    <r>
      <rPr>
        <b/>
        <i/>
        <sz val="12"/>
        <color theme="1"/>
        <rFont val="Times New Roman"/>
        <family val="1"/>
      </rPr>
      <t>Rice Yearbook</t>
    </r>
    <r>
      <rPr>
        <b/>
        <sz val="12"/>
        <color theme="1"/>
        <rFont val="Times New Roman"/>
        <family val="1"/>
      </rPr>
      <t xml:space="preserve">. </t>
    </r>
  </si>
  <si>
    <t xml:space="preserve">Notes:  Fiscal Year Basis (October to September).    </t>
  </si>
  <si>
    <t>N/A = Not available because the commercial value attributed to the Census data do not reflect adjustments made due to polarity.</t>
  </si>
  <si>
    <r>
      <t xml:space="preserve">Source: Imports = USDA, Foreign Agricultural Service, </t>
    </r>
    <r>
      <rPr>
        <b/>
        <i/>
        <sz val="12"/>
        <color theme="1"/>
        <rFont val="Times New Roman"/>
        <family val="1"/>
      </rPr>
      <t>Sugar Monthly Import and Re-Export Data</t>
    </r>
    <r>
      <rPr>
        <b/>
        <sz val="12"/>
        <color theme="1"/>
        <rFont val="Times New Roman"/>
        <family val="1"/>
      </rPr>
      <t xml:space="preserve">.  </t>
    </r>
    <r>
      <rPr>
        <b/>
        <i/>
        <sz val="12"/>
        <color theme="1"/>
        <rFont val="Times New Roman"/>
        <family val="1"/>
      </rPr>
      <t/>
    </r>
  </si>
  <si>
    <r>
      <t xml:space="preserve">              Exports = USDA, Farm Services Agency, </t>
    </r>
    <r>
      <rPr>
        <b/>
        <i/>
        <sz val="12"/>
        <color theme="1"/>
        <rFont val="Times New Roman"/>
        <family val="1"/>
      </rPr>
      <t>Dairy and Sweeteners Analysis</t>
    </r>
    <r>
      <rPr>
        <b/>
        <sz val="12"/>
        <color theme="1"/>
        <rFont val="Times New Roman"/>
        <family val="1"/>
      </rPr>
      <t xml:space="preserve">. </t>
    </r>
  </si>
  <si>
    <r>
      <t xml:space="preserve">Source: Trade = USDA, Foreign Agricultural Service, </t>
    </r>
    <r>
      <rPr>
        <b/>
        <i/>
        <sz val="12"/>
        <color theme="1"/>
        <rFont val="Times New Roman"/>
        <family val="1"/>
      </rPr>
      <t>Global Agricultural Trade System</t>
    </r>
    <r>
      <rPr>
        <b/>
        <sz val="12"/>
        <color theme="1"/>
        <rFont val="Times New Roman"/>
        <family val="1"/>
      </rPr>
      <t xml:space="preserve">.  </t>
    </r>
  </si>
  <si>
    <r>
      <t xml:space="preserve">              Production and Consumption = USDA, Economic Research Service,</t>
    </r>
    <r>
      <rPr>
        <b/>
        <i/>
        <sz val="12"/>
        <color theme="1"/>
        <rFont val="Times New Roman"/>
        <family val="1"/>
      </rPr>
      <t xml:space="preserve"> Feed Grain Database</t>
    </r>
    <r>
      <rPr>
        <b/>
        <sz val="12"/>
        <color theme="1"/>
        <rFont val="Times New Roman"/>
        <family val="1"/>
      </rPr>
      <t xml:space="preserve">. </t>
    </r>
  </si>
  <si>
    <r>
      <t xml:space="preserve">              Production and Consumption = USDA, Economic Research Service,</t>
    </r>
    <r>
      <rPr>
        <b/>
        <i/>
        <sz val="12"/>
        <color theme="1"/>
        <rFont val="Times New Roman"/>
        <family val="1"/>
      </rPr>
      <t xml:space="preserve"> U.S. Bioenergy Statistics, Table 8. </t>
    </r>
    <r>
      <rPr>
        <b/>
        <sz val="12"/>
        <color theme="1"/>
        <rFont val="Times New Roman"/>
        <family val="1"/>
      </rPr>
      <t xml:space="preserve"> </t>
    </r>
  </si>
  <si>
    <r>
      <t xml:space="preserve">              Production and Consumption = USDA, Economic Research Service,</t>
    </r>
    <r>
      <rPr>
        <b/>
        <i/>
        <sz val="12"/>
        <color theme="1"/>
        <rFont val="Times New Roman"/>
        <family val="1"/>
      </rPr>
      <t xml:space="preserve"> Oil Crops Yearbook.  </t>
    </r>
  </si>
  <si>
    <r>
      <t xml:space="preserve">              Production and Consumption = USDA, Economic Research Service,</t>
    </r>
    <r>
      <rPr>
        <b/>
        <i/>
        <sz val="12"/>
        <color theme="1"/>
        <rFont val="Times New Roman"/>
        <family val="1"/>
      </rPr>
      <t xml:space="preserve"> Wheat Yearbook.  </t>
    </r>
  </si>
  <si>
    <r>
      <t xml:space="preserve">              Production and Consumption = USDA, Economic Research Service,</t>
    </r>
    <r>
      <rPr>
        <b/>
        <i/>
        <sz val="12"/>
        <color theme="1"/>
        <rFont val="Times New Roman"/>
        <family val="1"/>
      </rPr>
      <t xml:space="preserve"> Oil Crops Yearbook. </t>
    </r>
  </si>
  <si>
    <r>
      <t>Source: Trade = USDA, Foreign Agricultural Service,</t>
    </r>
    <r>
      <rPr>
        <b/>
        <i/>
        <sz val="12"/>
        <color theme="1"/>
        <rFont val="Times New Roman"/>
        <family val="1"/>
      </rPr>
      <t xml:space="preserve"> Global Agricultural Trade System </t>
    </r>
    <r>
      <rPr>
        <b/>
        <sz val="12"/>
        <color theme="1"/>
        <rFont val="Times New Roman"/>
        <family val="1"/>
      </rPr>
      <t>and</t>
    </r>
    <r>
      <rPr>
        <b/>
        <i/>
        <sz val="12"/>
        <color theme="1"/>
        <rFont val="Times New Roman"/>
        <family val="1"/>
      </rPr>
      <t xml:space="preserve"> U.S. Export Sales</t>
    </r>
    <r>
      <rPr>
        <b/>
        <sz val="12"/>
        <color theme="1"/>
        <rFont val="Times New Roman"/>
        <family val="1"/>
      </rPr>
      <t xml:space="preserve">.  </t>
    </r>
  </si>
  <si>
    <r>
      <t xml:space="preserve">              Production and Consumption =  USDA, Economic Research Service,</t>
    </r>
    <r>
      <rPr>
        <b/>
        <i/>
        <sz val="12"/>
        <color theme="1"/>
        <rFont val="Times New Roman"/>
        <family val="1"/>
      </rPr>
      <t xml:space="preserve"> Cotton and Wool Yearbook</t>
    </r>
    <r>
      <rPr>
        <b/>
        <sz val="12"/>
        <color theme="1"/>
        <rFont val="Times New Roman"/>
        <family val="1"/>
      </rPr>
      <t xml:space="preserve">. </t>
    </r>
  </si>
  <si>
    <r>
      <t>Source: Trade = USDA, Foreign Agricultural Service,</t>
    </r>
    <r>
      <rPr>
        <b/>
        <i/>
        <sz val="12"/>
        <color theme="1"/>
        <rFont val="Times New Roman"/>
        <family val="1"/>
      </rPr>
      <t xml:space="preserve"> Global Agricultural Trade System. </t>
    </r>
    <r>
      <rPr>
        <b/>
        <sz val="12"/>
        <color theme="1"/>
        <rFont val="Times New Roman"/>
        <family val="1"/>
      </rPr>
      <t xml:space="preserve">  </t>
    </r>
  </si>
  <si>
    <r>
      <t xml:space="preserve">              Production and Consumption =  USDA, Economic Research Service,</t>
    </r>
    <r>
      <rPr>
        <b/>
        <i/>
        <sz val="12"/>
        <color theme="1"/>
        <rFont val="Times New Roman"/>
        <family val="1"/>
      </rPr>
      <t xml:space="preserve"> Vegetable and Pulses Yearbook (fresh vegetables)</t>
    </r>
    <r>
      <rPr>
        <b/>
        <sz val="12"/>
        <color theme="1"/>
        <rFont val="Times New Roman"/>
        <family val="1"/>
      </rPr>
      <t xml:space="preserve">. </t>
    </r>
  </si>
  <si>
    <r>
      <t xml:space="preserve">              Production and Consumption =  USDA, Economic Research Service, </t>
    </r>
    <r>
      <rPr>
        <b/>
        <i/>
        <sz val="12"/>
        <color theme="1"/>
        <rFont val="Times New Roman"/>
        <family val="1"/>
      </rPr>
      <t>Fruit and Tree Nut Yearbook</t>
    </r>
    <r>
      <rPr>
        <b/>
        <sz val="12"/>
        <color theme="1"/>
        <rFont val="Times New Roman"/>
        <family val="1"/>
      </rPr>
      <t xml:space="preserve"> (fresh fruit). </t>
    </r>
  </si>
  <si>
    <r>
      <t>Source: Trade = USDA, Foreign Agricultural Service,</t>
    </r>
    <r>
      <rPr>
        <b/>
        <i/>
        <sz val="12"/>
        <color theme="1"/>
        <rFont val="Times New Roman"/>
        <family val="1"/>
      </rPr>
      <t xml:space="preserve"> Global Agricultural Trade System.</t>
    </r>
    <r>
      <rPr>
        <b/>
        <sz val="12"/>
        <color theme="1"/>
        <rFont val="Times New Roman"/>
        <family val="1"/>
      </rPr>
      <t xml:space="preserve">  </t>
    </r>
  </si>
  <si>
    <r>
      <t xml:space="preserve">              Production and Consumption =  USDA, Economic Research Service, </t>
    </r>
    <r>
      <rPr>
        <b/>
        <i/>
        <sz val="12"/>
        <color theme="1"/>
        <rFont val="Times New Roman"/>
        <family val="1"/>
      </rPr>
      <t>Sugar Yearbook</t>
    </r>
    <r>
      <rPr>
        <b/>
        <sz val="12"/>
        <color theme="1"/>
        <rFont val="Times New Roman"/>
        <family val="1"/>
      </rPr>
      <t xml:space="preserve">. </t>
    </r>
  </si>
  <si>
    <t xml:space="preserve">Table 1.  U.S. Trade with NAFTA Countries, Selected Commodities, Marketing Year Average 2014/15 to 2016/17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</si>
</sst>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0" xfId="0" applyNumberFormat="1" applyBorder="1"/>
    <xf numFmtId="0" fontId="0" fillId="0" borderId="11" xfId="0" applyBorder="1"/>
    <xf numFmtId="0" fontId="0" fillId="0" borderId="4" xfId="0" applyBorder="1"/>
    <xf numFmtId="0" fontId="0" fillId="0" borderId="15" xfId="0" applyBorder="1"/>
    <xf numFmtId="0" fontId="3" fillId="0" borderId="1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3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0" xfId="0" applyFont="1" applyBorder="1"/>
    <xf numFmtId="0" fontId="4" fillId="0" borderId="14" xfId="0" applyFont="1" applyBorder="1"/>
    <xf numFmtId="0" fontId="4" fillId="0" borderId="5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0" fontId="4" fillId="0" borderId="1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0" borderId="15" xfId="0" applyNumberFormat="1" applyFont="1" applyBorder="1"/>
    <xf numFmtId="164" fontId="4" fillId="0" borderId="9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4" fillId="0" borderId="8" xfId="0" applyFont="1" applyBorder="1"/>
    <xf numFmtId="0" fontId="4" fillId="0" borderId="16" xfId="0" applyFont="1" applyBorder="1"/>
    <xf numFmtId="164" fontId="4" fillId="0" borderId="5" xfId="0" applyNumberFormat="1" applyFont="1" applyBorder="1"/>
    <xf numFmtId="164" fontId="4" fillId="0" borderId="7" xfId="0" applyNumberFormat="1" applyFont="1" applyBorder="1"/>
    <xf numFmtId="164" fontId="4" fillId="0" borderId="16" xfId="0" applyNumberFormat="1" applyFont="1" applyBorder="1"/>
    <xf numFmtId="164" fontId="2" fillId="0" borderId="0" xfId="0" applyNumberFormat="1" applyFont="1" applyBorder="1"/>
    <xf numFmtId="164" fontId="4" fillId="0" borderId="0" xfId="0" applyNumberFormat="1" applyFont="1" applyBorder="1"/>
    <xf numFmtId="0" fontId="3" fillId="0" borderId="5" xfId="0" applyFont="1" applyBorder="1"/>
    <xf numFmtId="0" fontId="4" fillId="0" borderId="10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applyFont="1" applyBorder="1"/>
    <xf numFmtId="0" fontId="4" fillId="0" borderId="14" xfId="0" applyFont="1" applyBorder="1" applyAlignment="1">
      <alignment wrapText="1"/>
    </xf>
    <xf numFmtId="0" fontId="4" fillId="0" borderId="13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164" fontId="3" fillId="0" borderId="1" xfId="0" applyNumberFormat="1" applyFont="1" applyBorder="1"/>
    <xf numFmtId="164" fontId="4" fillId="2" borderId="3" xfId="1" applyNumberFormat="1" applyFont="1" applyFill="1" applyBorder="1" applyAlignment="1">
      <alignment horizontal="right" wrapText="1"/>
    </xf>
    <xf numFmtId="165" fontId="4" fillId="2" borderId="4" xfId="2" applyNumberFormat="1" applyFont="1" applyFill="1" applyBorder="1" applyAlignment="1">
      <alignment horizontal="right" wrapText="1"/>
    </xf>
    <xf numFmtId="165" fontId="4" fillId="2" borderId="0" xfId="2" applyNumberFormat="1" applyFont="1" applyFill="1" applyBorder="1" applyAlignment="1">
      <alignment horizontal="right" wrapText="1"/>
    </xf>
    <xf numFmtId="164" fontId="4" fillId="2" borderId="9" xfId="1" applyNumberFormat="1" applyFont="1" applyFill="1" applyBorder="1" applyAlignment="1">
      <alignment horizontal="right" wrapText="1"/>
    </xf>
    <xf numFmtId="165" fontId="4" fillId="2" borderId="6" xfId="2" applyNumberFormat="1" applyFont="1" applyFill="1" applyBorder="1" applyAlignment="1">
      <alignment horizontal="right" wrapText="1"/>
    </xf>
    <xf numFmtId="165" fontId="4" fillId="2" borderId="2" xfId="2" applyNumberFormat="1" applyFont="1" applyFill="1" applyBorder="1" applyAlignment="1">
      <alignment horizontal="right" wrapText="1"/>
    </xf>
    <xf numFmtId="164" fontId="4" fillId="2" borderId="20" xfId="1" applyNumberFormat="1" applyFont="1" applyFill="1" applyBorder="1" applyAlignment="1">
      <alignment horizontal="right" wrapText="1"/>
    </xf>
    <xf numFmtId="165" fontId="4" fillId="2" borderId="22" xfId="2" quotePrefix="1" applyNumberFormat="1" applyFont="1" applyFill="1" applyBorder="1" applyAlignment="1">
      <alignment horizontal="right" wrapText="1"/>
    </xf>
    <xf numFmtId="165" fontId="4" fillId="2" borderId="20" xfId="2" applyNumberFormat="1" applyFont="1" applyFill="1" applyBorder="1" applyAlignment="1">
      <alignment horizontal="right" wrapText="1"/>
    </xf>
    <xf numFmtId="165" fontId="4" fillId="2" borderId="15" xfId="2" applyNumberFormat="1" applyFont="1" applyFill="1" applyBorder="1" applyAlignment="1">
      <alignment horizontal="right" wrapText="1"/>
    </xf>
    <xf numFmtId="164" fontId="4" fillId="2" borderId="9" xfId="1" applyNumberFormat="1" applyFont="1" applyFill="1" applyBorder="1" applyAlignment="1">
      <alignment horizontal="right"/>
    </xf>
    <xf numFmtId="165" fontId="4" fillId="2" borderId="8" xfId="2" applyNumberFormat="1" applyFont="1" applyFill="1" applyBorder="1" applyAlignment="1">
      <alignment horizontal="right" wrapText="1"/>
    </xf>
    <xf numFmtId="164" fontId="4" fillId="2" borderId="5" xfId="1" applyNumberFormat="1" applyFont="1" applyFill="1" applyBorder="1" applyAlignment="1">
      <alignment horizontal="right" wrapText="1"/>
    </xf>
    <xf numFmtId="165" fontId="4" fillId="2" borderId="7" xfId="2" quotePrefix="1" applyNumberFormat="1" applyFont="1" applyFill="1" applyBorder="1" applyAlignment="1">
      <alignment horizontal="right" wrapText="1"/>
    </xf>
    <xf numFmtId="165" fontId="4" fillId="2" borderId="16" xfId="2" applyNumberFormat="1" applyFont="1" applyFill="1" applyBorder="1" applyAlignment="1">
      <alignment horizontal="right" wrapText="1"/>
    </xf>
    <xf numFmtId="164" fontId="4" fillId="0" borderId="2" xfId="0" applyNumberFormat="1" applyFont="1" applyBorder="1"/>
    <xf numFmtId="0" fontId="4" fillId="0" borderId="7" xfId="0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" xfId="0" applyNumberFormat="1" applyFont="1" applyBorder="1"/>
    <xf numFmtId="164" fontId="4" fillId="0" borderId="14" xfId="0" applyNumberFormat="1" applyFont="1" applyBorder="1"/>
    <xf numFmtId="164" fontId="4" fillId="0" borderId="13" xfId="0" applyNumberFormat="1" applyFont="1" applyBorder="1"/>
    <xf numFmtId="164" fontId="4" fillId="0" borderId="13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4" fillId="0" borderId="21" xfId="0" applyFont="1" applyBorder="1"/>
    <xf numFmtId="164" fontId="4" fillId="0" borderId="2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3" xfId="0" quotePrefix="1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quotePrefix="1" applyNumberFormat="1" applyFont="1" applyBorder="1" applyAlignment="1">
      <alignment horizontal="right"/>
    </xf>
    <xf numFmtId="164" fontId="4" fillId="0" borderId="5" xfId="0" quotePrefix="1" applyNumberFormat="1" applyFont="1" applyBorder="1" applyAlignment="1">
      <alignment horizontal="right"/>
    </xf>
    <xf numFmtId="164" fontId="4" fillId="0" borderId="9" xfId="0" quotePrefix="1" applyNumberFormat="1" applyFont="1" applyBorder="1" applyAlignment="1">
      <alignment horizontal="right"/>
    </xf>
    <xf numFmtId="164" fontId="4" fillId="0" borderId="6" xfId="0" quotePrefix="1" applyNumberFormat="1" applyFont="1" applyBorder="1" applyAlignment="1">
      <alignment horizontal="right"/>
    </xf>
    <xf numFmtId="0" fontId="4" fillId="0" borderId="23" xfId="0" applyFont="1" applyBorder="1" applyAlignment="1">
      <alignment wrapText="1"/>
    </xf>
    <xf numFmtId="0" fontId="0" fillId="0" borderId="5" xfId="0" applyBorder="1"/>
    <xf numFmtId="0" fontId="0" fillId="0" borderId="1" xfId="0" applyBorder="1"/>
    <xf numFmtId="0" fontId="4" fillId="0" borderId="3" xfId="0" applyFont="1" applyBorder="1" applyAlignment="1">
      <alignment wrapText="1"/>
    </xf>
    <xf numFmtId="0" fontId="4" fillId="0" borderId="25" xfId="0" applyFont="1" applyBorder="1"/>
    <xf numFmtId="0" fontId="4" fillId="0" borderId="26" xfId="0" applyFont="1" applyBorder="1"/>
    <xf numFmtId="0" fontId="5" fillId="0" borderId="13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6" fillId="0" borderId="0" xfId="0" applyFont="1" applyBorder="1"/>
    <xf numFmtId="0" fontId="7" fillId="0" borderId="10" xfId="0" applyFont="1" applyBorder="1"/>
    <xf numFmtId="0" fontId="0" fillId="0" borderId="12" xfId="0" applyBorder="1"/>
    <xf numFmtId="0" fontId="0" fillId="0" borderId="7" xfId="0" applyBorder="1"/>
    <xf numFmtId="164" fontId="8" fillId="0" borderId="0" xfId="0" applyNumberFormat="1" applyFont="1" applyBorder="1"/>
    <xf numFmtId="164" fontId="8" fillId="0" borderId="3" xfId="0" applyNumberFormat="1" applyFont="1" applyBorder="1"/>
    <xf numFmtId="164" fontId="4" fillId="2" borderId="3" xfId="0" applyNumberFormat="1" applyFont="1" applyFill="1" applyBorder="1"/>
    <xf numFmtId="164" fontId="4" fillId="2" borderId="9" xfId="0" applyNumberFormat="1" applyFont="1" applyFill="1" applyBorder="1"/>
    <xf numFmtId="0" fontId="4" fillId="2" borderId="3" xfId="0" applyFont="1" applyFill="1" applyBorder="1"/>
    <xf numFmtId="164" fontId="4" fillId="2" borderId="5" xfId="0" applyNumberFormat="1" applyFont="1" applyFill="1" applyBorder="1"/>
    <xf numFmtId="0" fontId="3" fillId="2" borderId="3" xfId="0" applyFont="1" applyFill="1" applyBorder="1"/>
    <xf numFmtId="164" fontId="9" fillId="0" borderId="27" xfId="0" applyNumberFormat="1" applyFont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FTA%20Trade%20Table--All%20commodities%20preliminary%207-5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NAFTA Trade"/>
      <sheetName val="Average NAFTA Trade Sor"/>
      <sheetName val="Average NAFTA Trade DDGS"/>
      <sheetName val="corn"/>
      <sheetName val="FGdb Corn"/>
      <sheetName val="FGdb Sorghum"/>
      <sheetName val="FGdb DDGs"/>
      <sheetName val="Feed_Grains_Excel(1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3"/>
  <sheetViews>
    <sheetView tabSelected="1" workbookViewId="0"/>
  </sheetViews>
  <sheetFormatPr defaultRowHeight="15" x14ac:dyDescent="0.25"/>
  <cols>
    <col min="1" max="2" width="18.7109375" customWidth="1"/>
    <col min="3" max="3" width="18.85546875" customWidth="1"/>
    <col min="4" max="4" width="11.28515625" bestFit="1" customWidth="1"/>
    <col min="5" max="5" width="9.28515625" bestFit="1" customWidth="1"/>
    <col min="6" max="6" width="9.85546875" bestFit="1" customWidth="1"/>
    <col min="7" max="7" width="9.28515625" bestFit="1" customWidth="1"/>
    <col min="8" max="8" width="21" customWidth="1"/>
    <col min="9" max="9" width="24" customWidth="1"/>
  </cols>
  <sheetData>
    <row r="2" spans="1:9" ht="15.75" thickBot="1" x14ac:dyDescent="0.3"/>
    <row r="3" spans="1:9" ht="18" customHeight="1" thickBot="1" x14ac:dyDescent="0.35">
      <c r="A3" s="99" t="s">
        <v>67</v>
      </c>
      <c r="B3" s="92"/>
      <c r="C3" s="92"/>
      <c r="D3" s="92"/>
      <c r="E3" s="92"/>
      <c r="F3" s="92"/>
      <c r="G3" s="92"/>
      <c r="H3" s="92"/>
      <c r="I3" s="93"/>
    </row>
    <row r="4" spans="1:9" ht="52.5" customHeight="1" thickBot="1" x14ac:dyDescent="0.3">
      <c r="A4" s="12" t="s">
        <v>0</v>
      </c>
      <c r="B4" s="88" t="s">
        <v>40</v>
      </c>
      <c r="C4" s="13" t="s">
        <v>10</v>
      </c>
      <c r="D4" s="112" t="s">
        <v>43</v>
      </c>
      <c r="E4" s="113"/>
      <c r="F4" s="112" t="s">
        <v>4</v>
      </c>
      <c r="G4" s="113"/>
      <c r="H4" s="14" t="s">
        <v>44</v>
      </c>
      <c r="I4" s="15" t="s">
        <v>45</v>
      </c>
    </row>
    <row r="5" spans="1:9" ht="44.25" customHeight="1" x14ac:dyDescent="0.25">
      <c r="A5" s="42"/>
      <c r="B5" s="42"/>
      <c r="C5" s="17"/>
      <c r="D5" s="94" t="s">
        <v>6</v>
      </c>
      <c r="E5" s="95" t="s">
        <v>5</v>
      </c>
      <c r="F5" s="94" t="s">
        <v>7</v>
      </c>
      <c r="G5" s="95" t="s">
        <v>5</v>
      </c>
      <c r="H5" s="96" t="s">
        <v>5</v>
      </c>
      <c r="I5" s="97" t="s">
        <v>5</v>
      </c>
    </row>
    <row r="6" spans="1:9" ht="16.5" customHeight="1" thickBot="1" x14ac:dyDescent="0.3">
      <c r="A6" s="18" t="s">
        <v>11</v>
      </c>
      <c r="B6" s="91"/>
      <c r="C6" s="19"/>
      <c r="D6" s="91"/>
      <c r="E6" s="20"/>
      <c r="F6" s="91"/>
      <c r="G6" s="20"/>
      <c r="H6" s="21"/>
      <c r="I6" s="22"/>
    </row>
    <row r="7" spans="1:9" ht="15.75" customHeight="1" x14ac:dyDescent="0.25">
      <c r="A7" s="23"/>
      <c r="B7" s="23" t="s">
        <v>41</v>
      </c>
      <c r="C7" s="19" t="s">
        <v>1</v>
      </c>
      <c r="D7" s="104">
        <v>1069.5</v>
      </c>
      <c r="E7" s="25">
        <f>D7/D9*100</f>
        <v>2.0845271368595855</v>
      </c>
      <c r="F7" s="104">
        <v>316.2</v>
      </c>
      <c r="G7" s="25">
        <f>F7/F9*100</f>
        <v>3.3136317907444668</v>
      </c>
      <c r="H7" s="26">
        <v>0.3</v>
      </c>
      <c r="I7" s="22"/>
    </row>
    <row r="8" spans="1:9" ht="15.75" x14ac:dyDescent="0.25">
      <c r="A8" s="23"/>
      <c r="B8" s="23"/>
      <c r="C8" s="19" t="s">
        <v>2</v>
      </c>
      <c r="D8" s="105">
        <v>12867.4</v>
      </c>
      <c r="E8" s="28">
        <f>D8/D9*100</f>
        <v>25.079424479501661</v>
      </c>
      <c r="F8" s="105">
        <v>2458.4</v>
      </c>
      <c r="G8" s="28">
        <f>F8/F9*100</f>
        <v>25.762910798122068</v>
      </c>
      <c r="H8" s="29">
        <v>3.5</v>
      </c>
      <c r="I8" s="25"/>
    </row>
    <row r="9" spans="1:9" ht="15.75" x14ac:dyDescent="0.25">
      <c r="A9" s="23"/>
      <c r="B9" s="23"/>
      <c r="C9" s="30" t="s">
        <v>8</v>
      </c>
      <c r="D9" s="105">
        <v>51306.6</v>
      </c>
      <c r="E9" s="28"/>
      <c r="F9" s="105">
        <v>9542.4</v>
      </c>
      <c r="G9" s="28"/>
      <c r="H9" s="29">
        <v>14.1</v>
      </c>
      <c r="I9" s="25"/>
    </row>
    <row r="10" spans="1:9" ht="15.75" x14ac:dyDescent="0.25">
      <c r="A10" s="23"/>
      <c r="B10" s="23"/>
      <c r="C10" s="19"/>
      <c r="D10" s="106"/>
      <c r="E10" s="20"/>
      <c r="F10" s="106"/>
      <c r="G10" s="20"/>
      <c r="H10" s="19"/>
      <c r="I10" s="25"/>
    </row>
    <row r="11" spans="1:9" ht="15.75" x14ac:dyDescent="0.25">
      <c r="A11" s="23"/>
      <c r="B11" s="23" t="s">
        <v>42</v>
      </c>
      <c r="C11" s="19" t="s">
        <v>1</v>
      </c>
      <c r="D11" s="104">
        <v>553.20000000000005</v>
      </c>
      <c r="E11" s="25">
        <f>(D11/D13)*100</f>
        <v>41.807738814993954</v>
      </c>
      <c r="F11" s="104">
        <v>131</v>
      </c>
      <c r="G11" s="25">
        <f>F11/F13*100</f>
        <v>27.848639455782315</v>
      </c>
      <c r="H11" s="26"/>
      <c r="I11" s="25">
        <v>0.2</v>
      </c>
    </row>
    <row r="12" spans="1:9" ht="15.75" x14ac:dyDescent="0.25">
      <c r="A12" s="23"/>
      <c r="B12" s="23"/>
      <c r="C12" s="19" t="s">
        <v>3</v>
      </c>
      <c r="D12" s="105">
        <v>37.9</v>
      </c>
      <c r="E12" s="28">
        <f>(D12/D13)*100</f>
        <v>2.8642684401451026</v>
      </c>
      <c r="F12" s="105">
        <v>17.100000000000001</v>
      </c>
      <c r="G12" s="28">
        <f>F12/F13*100</f>
        <v>3.6352040816326534</v>
      </c>
      <c r="H12" s="29"/>
      <c r="I12" s="28">
        <v>0</v>
      </c>
    </row>
    <row r="13" spans="1:9" ht="16.5" thickBot="1" x14ac:dyDescent="0.3">
      <c r="A13" s="31"/>
      <c r="B13" s="31"/>
      <c r="C13" s="31" t="s">
        <v>9</v>
      </c>
      <c r="D13" s="107">
        <v>1323.2</v>
      </c>
      <c r="E13" s="33"/>
      <c r="F13" s="107">
        <v>470.4</v>
      </c>
      <c r="G13" s="33"/>
      <c r="H13" s="34"/>
      <c r="I13" s="33">
        <v>0.4</v>
      </c>
    </row>
    <row r="14" spans="1:9" ht="15.75" x14ac:dyDescent="0.25">
      <c r="A14" s="42" t="s">
        <v>23</v>
      </c>
      <c r="B14" s="43"/>
      <c r="C14" s="43"/>
      <c r="D14" s="43"/>
      <c r="E14" s="43"/>
      <c r="F14" s="43"/>
      <c r="G14" s="43"/>
      <c r="H14" s="43"/>
      <c r="I14" s="40"/>
    </row>
    <row r="15" spans="1:9" ht="15.75" x14ac:dyDescent="0.25">
      <c r="A15" s="23" t="s">
        <v>54</v>
      </c>
      <c r="B15" s="16"/>
      <c r="C15" s="16"/>
      <c r="D15" s="36"/>
      <c r="E15" s="36"/>
      <c r="F15" s="36"/>
      <c r="G15" s="36"/>
      <c r="H15" s="36"/>
      <c r="I15" s="25"/>
    </row>
    <row r="16" spans="1:9" ht="15.75" x14ac:dyDescent="0.25">
      <c r="A16" s="23" t="s">
        <v>55</v>
      </c>
      <c r="B16" s="8"/>
      <c r="C16" s="8"/>
      <c r="D16" s="8"/>
      <c r="E16" s="8"/>
      <c r="F16" s="8"/>
      <c r="G16" s="8"/>
      <c r="H16" s="8"/>
      <c r="I16" s="20"/>
    </row>
    <row r="17" spans="1:9" ht="16.5" thickBot="1" x14ac:dyDescent="0.3">
      <c r="A17" s="44"/>
      <c r="B17" s="7"/>
      <c r="C17" s="7"/>
      <c r="D17" s="7"/>
      <c r="E17" s="7"/>
      <c r="F17" s="7"/>
      <c r="G17" s="7"/>
      <c r="H17" s="7"/>
      <c r="I17" s="64"/>
    </row>
    <row r="18" spans="1:9" ht="16.5" thickBot="1" x14ac:dyDescent="0.3">
      <c r="A18" s="38" t="s">
        <v>14</v>
      </c>
      <c r="B18" s="39"/>
      <c r="C18" s="17"/>
      <c r="D18" s="39"/>
      <c r="E18" s="40"/>
      <c r="F18" s="39"/>
      <c r="G18" s="40"/>
      <c r="H18" s="39"/>
      <c r="I18" s="41"/>
    </row>
    <row r="19" spans="1:9" ht="15.75" x14ac:dyDescent="0.25">
      <c r="A19" s="23"/>
      <c r="B19" s="23" t="s">
        <v>41</v>
      </c>
      <c r="C19" s="19" t="s">
        <v>1</v>
      </c>
      <c r="D19" s="104">
        <v>7.2</v>
      </c>
      <c r="E19" s="25">
        <f>D19/D21*100</f>
        <v>9.1297566666243987E-2</v>
      </c>
      <c r="F19" s="104">
        <v>1.8</v>
      </c>
      <c r="G19" s="25">
        <f>F19/F21*100</f>
        <v>0.10613833362816204</v>
      </c>
      <c r="H19" s="24">
        <v>0.1</v>
      </c>
      <c r="I19" s="21"/>
    </row>
    <row r="20" spans="1:9" ht="15.75" x14ac:dyDescent="0.25">
      <c r="A20" s="23"/>
      <c r="B20" s="23"/>
      <c r="C20" s="19" t="s">
        <v>2</v>
      </c>
      <c r="D20" s="105">
        <v>410.1</v>
      </c>
      <c r="E20" s="28">
        <f>D20/D21*100</f>
        <v>5.2001572346981471</v>
      </c>
      <c r="F20" s="105">
        <v>103.1</v>
      </c>
      <c r="G20" s="28">
        <f>(F20/F21)*100</f>
        <v>6.0793678872575025</v>
      </c>
      <c r="H20" s="27">
        <v>3.2</v>
      </c>
      <c r="I20" s="26"/>
    </row>
    <row r="21" spans="1:9" ht="15.75" x14ac:dyDescent="0.25">
      <c r="A21" s="23"/>
      <c r="B21" s="23"/>
      <c r="C21" s="30" t="s">
        <v>8</v>
      </c>
      <c r="D21" s="105">
        <v>7886.3</v>
      </c>
      <c r="E21" s="28"/>
      <c r="F21" s="105">
        <v>1695.9</v>
      </c>
      <c r="G21" s="28"/>
      <c r="H21" s="27">
        <v>61.7</v>
      </c>
      <c r="I21" s="26"/>
    </row>
    <row r="22" spans="1:9" ht="15.75" x14ac:dyDescent="0.25">
      <c r="A22" s="23"/>
      <c r="B22" s="23"/>
      <c r="C22" s="9"/>
      <c r="D22" s="108"/>
      <c r="E22" s="10"/>
      <c r="F22" s="108"/>
      <c r="G22" s="10"/>
      <c r="H22" s="11"/>
      <c r="I22" s="26"/>
    </row>
    <row r="23" spans="1:9" ht="15.75" x14ac:dyDescent="0.25">
      <c r="A23" s="23"/>
      <c r="B23" s="23" t="s">
        <v>41</v>
      </c>
      <c r="C23" s="19" t="s">
        <v>1</v>
      </c>
      <c r="D23" s="104">
        <v>0.1</v>
      </c>
      <c r="E23" s="25">
        <f>D23/D25*100</f>
        <v>0.17605633802816903</v>
      </c>
      <c r="F23" s="104">
        <v>0.1</v>
      </c>
      <c r="G23" s="25">
        <f>F23/F25*100</f>
        <v>1.1904761904761905</v>
      </c>
      <c r="H23" s="24"/>
      <c r="I23" s="26">
        <v>0</v>
      </c>
    </row>
    <row r="24" spans="1:9" ht="15.75" x14ac:dyDescent="0.25">
      <c r="A24" s="11"/>
      <c r="B24" s="11"/>
      <c r="C24" s="19" t="s">
        <v>3</v>
      </c>
      <c r="D24" s="105">
        <v>2.5</v>
      </c>
      <c r="E24" s="28">
        <f>D24/D25*100</f>
        <v>4.4014084507042259</v>
      </c>
      <c r="F24" s="105">
        <v>0.5</v>
      </c>
      <c r="G24" s="28">
        <f>F24/F25*100</f>
        <v>5.9523809523809517</v>
      </c>
      <c r="H24" s="27"/>
      <c r="I24" s="29">
        <v>0</v>
      </c>
    </row>
    <row r="25" spans="1:9" ht="16.5" thickBot="1" x14ac:dyDescent="0.3">
      <c r="A25" s="44"/>
      <c r="B25" s="44"/>
      <c r="C25" s="31" t="s">
        <v>9</v>
      </c>
      <c r="D25" s="107">
        <v>56.8</v>
      </c>
      <c r="E25" s="33"/>
      <c r="F25" s="107">
        <v>8.4</v>
      </c>
      <c r="G25" s="33"/>
      <c r="H25" s="32"/>
      <c r="I25" s="34">
        <v>0.4</v>
      </c>
    </row>
    <row r="26" spans="1:9" ht="15.75" x14ac:dyDescent="0.25">
      <c r="A26" s="42" t="s">
        <v>23</v>
      </c>
      <c r="B26" s="43"/>
      <c r="C26" s="43"/>
      <c r="D26" s="43"/>
      <c r="E26" s="43"/>
      <c r="F26" s="43"/>
      <c r="G26" s="8"/>
      <c r="H26" s="8"/>
      <c r="I26" s="20"/>
    </row>
    <row r="27" spans="1:9" ht="15.75" x14ac:dyDescent="0.25">
      <c r="A27" s="23" t="s">
        <v>54</v>
      </c>
      <c r="B27" s="16"/>
      <c r="C27" s="16"/>
      <c r="D27" s="36"/>
      <c r="E27" s="36"/>
      <c r="F27" s="36"/>
      <c r="G27" s="36"/>
      <c r="H27" s="8"/>
      <c r="I27" s="20"/>
    </row>
    <row r="28" spans="1:9" ht="15.75" x14ac:dyDescent="0.25">
      <c r="A28" s="23" t="s">
        <v>55</v>
      </c>
      <c r="B28" s="8"/>
      <c r="C28" s="8"/>
      <c r="D28" s="8"/>
      <c r="E28" s="8"/>
      <c r="F28" s="8"/>
      <c r="G28" s="8"/>
      <c r="H28" s="8"/>
      <c r="I28" s="20"/>
    </row>
    <row r="29" spans="1:9" ht="16.5" thickBot="1" x14ac:dyDescent="0.3">
      <c r="A29" s="37"/>
      <c r="B29" s="7"/>
      <c r="C29" s="7"/>
      <c r="D29" s="47"/>
      <c r="E29" s="47"/>
      <c r="F29" s="47"/>
      <c r="G29" s="47"/>
      <c r="H29" s="47"/>
      <c r="I29" s="33"/>
    </row>
    <row r="30" spans="1:9" ht="48" thickBot="1" x14ac:dyDescent="0.3">
      <c r="A30" s="38" t="s">
        <v>24</v>
      </c>
      <c r="B30" s="39"/>
      <c r="C30" s="17"/>
      <c r="D30" s="39"/>
      <c r="E30" s="40"/>
      <c r="F30" s="39"/>
      <c r="G30" s="40"/>
      <c r="H30" s="45"/>
      <c r="I30" s="41"/>
    </row>
    <row r="31" spans="1:9" ht="15.75" x14ac:dyDescent="0.25">
      <c r="A31" s="23"/>
      <c r="B31" s="23" t="s">
        <v>12</v>
      </c>
      <c r="C31" s="19" t="s">
        <v>1</v>
      </c>
      <c r="D31" s="48">
        <v>588.79999999999995</v>
      </c>
      <c r="E31" s="49">
        <f>D31/D33*100</f>
        <v>5.1471231008619336</v>
      </c>
      <c r="F31" s="48">
        <v>102.6</v>
      </c>
      <c r="G31" s="73">
        <f>F31/F33*100</f>
        <v>4.4163223140495864</v>
      </c>
      <c r="H31" s="50">
        <v>1.6</v>
      </c>
      <c r="I31" s="74"/>
    </row>
    <row r="32" spans="1:9" ht="15.75" x14ac:dyDescent="0.25">
      <c r="A32" s="23"/>
      <c r="B32" s="23"/>
      <c r="C32" s="30" t="s">
        <v>2</v>
      </c>
      <c r="D32" s="51">
        <v>1852.1</v>
      </c>
      <c r="E32" s="52">
        <v>14.1</v>
      </c>
      <c r="F32" s="51">
        <v>351.3</v>
      </c>
      <c r="G32" s="75">
        <f>F32/F33*100</f>
        <v>15.121384297520663</v>
      </c>
      <c r="H32" s="53">
        <v>5</v>
      </c>
      <c r="I32" s="74"/>
    </row>
    <row r="33" spans="1:9" ht="15.75" x14ac:dyDescent="0.25">
      <c r="A33" s="23"/>
      <c r="B33" s="23"/>
      <c r="C33" s="76" t="s">
        <v>8</v>
      </c>
      <c r="D33" s="54">
        <v>11439.4</v>
      </c>
      <c r="E33" s="55" t="s">
        <v>22</v>
      </c>
      <c r="F33" s="54">
        <v>2323.1999999999998</v>
      </c>
      <c r="G33" s="77"/>
      <c r="H33" s="56">
        <v>31</v>
      </c>
      <c r="I33" s="74"/>
    </row>
    <row r="34" spans="1:9" ht="15.75" x14ac:dyDescent="0.25">
      <c r="A34" s="23"/>
      <c r="B34" s="23"/>
      <c r="C34" s="19"/>
      <c r="D34" s="106"/>
      <c r="E34" s="20"/>
      <c r="F34" s="106"/>
      <c r="G34" s="20"/>
      <c r="H34" s="16"/>
      <c r="I34" s="19"/>
    </row>
    <row r="35" spans="1:9" ht="15.75" x14ac:dyDescent="0.25">
      <c r="A35" s="2"/>
      <c r="B35" s="23" t="s">
        <v>13</v>
      </c>
      <c r="C35" s="19" t="s">
        <v>1</v>
      </c>
      <c r="D35" s="48">
        <v>331.9</v>
      </c>
      <c r="E35" s="49">
        <f>D35/D37*100</f>
        <v>93.572032703693253</v>
      </c>
      <c r="F35" s="48">
        <v>53.9</v>
      </c>
      <c r="G35" s="73">
        <f>(F35/F37)*100</f>
        <v>93.252595155709344</v>
      </c>
      <c r="H35" s="78"/>
      <c r="I35" s="57">
        <v>0</v>
      </c>
    </row>
    <row r="36" spans="1:9" ht="15.75" x14ac:dyDescent="0.25">
      <c r="A36" s="23"/>
      <c r="B36" s="23"/>
      <c r="C36" s="30" t="s">
        <v>3</v>
      </c>
      <c r="D36" s="58">
        <v>0</v>
      </c>
      <c r="E36" s="52">
        <f>'[1]Average NAFTA Trade DDGS'!G32</f>
        <v>0</v>
      </c>
      <c r="F36" s="51">
        <v>0</v>
      </c>
      <c r="G36" s="75">
        <f>(F36/F37)*100</f>
        <v>0</v>
      </c>
      <c r="H36" s="79"/>
      <c r="I36" s="59">
        <f>'[1]Average NAFTA Trade DDGS'!K32</f>
        <v>0</v>
      </c>
    </row>
    <row r="37" spans="1:9" ht="16.5" thickBot="1" x14ac:dyDescent="0.3">
      <c r="A37" s="44"/>
      <c r="B37" s="44"/>
      <c r="C37" s="31" t="s">
        <v>9</v>
      </c>
      <c r="D37" s="60">
        <v>354.7</v>
      </c>
      <c r="E37" s="61" t="s">
        <v>22</v>
      </c>
      <c r="F37" s="60">
        <v>57.8</v>
      </c>
      <c r="G37" s="80"/>
      <c r="H37" s="81"/>
      <c r="I37" s="62">
        <v>0</v>
      </c>
    </row>
    <row r="38" spans="1:9" ht="15.75" x14ac:dyDescent="0.25">
      <c r="A38" s="42" t="s">
        <v>23</v>
      </c>
      <c r="B38" s="43"/>
      <c r="C38" s="43"/>
      <c r="D38" s="43"/>
      <c r="E38" s="43"/>
      <c r="F38" s="43"/>
      <c r="G38" s="16"/>
      <c r="H38" s="16"/>
      <c r="I38" s="20"/>
    </row>
    <row r="39" spans="1:9" ht="15.75" x14ac:dyDescent="0.25">
      <c r="A39" s="23" t="s">
        <v>54</v>
      </c>
      <c r="B39" s="16"/>
      <c r="C39" s="16"/>
      <c r="D39" s="36"/>
      <c r="E39" s="36"/>
      <c r="F39" s="36"/>
      <c r="G39" s="36"/>
      <c r="H39" s="16"/>
      <c r="I39" s="20"/>
    </row>
    <row r="40" spans="1:9" ht="15.75" x14ac:dyDescent="0.25">
      <c r="A40" s="23" t="s">
        <v>56</v>
      </c>
      <c r="B40" s="8"/>
      <c r="C40" s="8"/>
      <c r="D40" s="8"/>
      <c r="E40" s="8"/>
      <c r="F40" s="8"/>
      <c r="G40" s="8"/>
      <c r="H40" s="1"/>
      <c r="I40" s="20"/>
    </row>
    <row r="41" spans="1:9" ht="16.5" thickBot="1" x14ac:dyDescent="0.3">
      <c r="A41" s="2"/>
      <c r="B41" s="1"/>
      <c r="C41" s="1"/>
      <c r="D41" s="1"/>
      <c r="E41" s="1"/>
      <c r="F41" s="1"/>
      <c r="G41" s="1"/>
      <c r="H41" s="1"/>
      <c r="I41" s="20"/>
    </row>
    <row r="42" spans="1:9" ht="16.5" thickBot="1" x14ac:dyDescent="0.3">
      <c r="A42" s="38" t="s">
        <v>15</v>
      </c>
      <c r="B42" s="39"/>
      <c r="C42" s="17"/>
      <c r="D42" s="39"/>
      <c r="E42" s="40"/>
      <c r="F42" s="39"/>
      <c r="G42" s="40"/>
      <c r="H42" s="41"/>
      <c r="I42" s="41"/>
    </row>
    <row r="43" spans="1:9" ht="15.75" x14ac:dyDescent="0.25">
      <c r="A43" s="2"/>
      <c r="B43" s="23" t="s">
        <v>12</v>
      </c>
      <c r="C43" s="19" t="s">
        <v>1</v>
      </c>
      <c r="D43" s="24">
        <v>277.35139999999996</v>
      </c>
      <c r="E43" s="25">
        <f>(D43/D45)*100</f>
        <v>0.51310924510039468</v>
      </c>
      <c r="F43" s="24">
        <v>106.10366666666667</v>
      </c>
      <c r="G43" s="25">
        <f>(F43/F45)*100</f>
        <v>0.48796779382820715</v>
      </c>
      <c r="H43" s="26">
        <v>0.3</v>
      </c>
      <c r="I43" s="26"/>
    </row>
    <row r="44" spans="1:9" ht="15.75" x14ac:dyDescent="0.25">
      <c r="A44" s="23"/>
      <c r="B44" s="23"/>
      <c r="C44" s="30" t="s">
        <v>2</v>
      </c>
      <c r="D44" s="27">
        <v>3680.2811666666666</v>
      </c>
      <c r="E44" s="28">
        <f>(D44/D45)*100</f>
        <v>6.8086416408409454</v>
      </c>
      <c r="F44" s="27">
        <v>1504.9443333333334</v>
      </c>
      <c r="G44" s="28">
        <f>(F44/F45)*100</f>
        <v>6.9211968751088895</v>
      </c>
      <c r="H44" s="29">
        <v>3.3</v>
      </c>
      <c r="I44" s="26"/>
    </row>
    <row r="45" spans="1:9" ht="15.75" x14ac:dyDescent="0.25">
      <c r="A45" s="23"/>
      <c r="B45" s="23"/>
      <c r="C45" s="19" t="s">
        <v>8</v>
      </c>
      <c r="D45" s="24">
        <v>54053.089599999999</v>
      </c>
      <c r="E45" s="25"/>
      <c r="F45" s="24">
        <v>21743.989666666668</v>
      </c>
      <c r="G45" s="25"/>
      <c r="H45" s="26">
        <v>49</v>
      </c>
      <c r="I45" s="26"/>
    </row>
    <row r="46" spans="1:9" ht="15.75" x14ac:dyDescent="0.25">
      <c r="A46" s="23"/>
      <c r="B46" s="23"/>
      <c r="C46" s="6"/>
      <c r="D46" s="2"/>
      <c r="E46" s="5"/>
      <c r="F46" s="2"/>
      <c r="G46" s="5"/>
      <c r="H46" s="6"/>
      <c r="I46" s="19"/>
    </row>
    <row r="47" spans="1:9" ht="15.75" x14ac:dyDescent="0.25">
      <c r="A47" s="2"/>
      <c r="B47" s="23" t="s">
        <v>13</v>
      </c>
      <c r="C47" s="19" t="s">
        <v>1</v>
      </c>
      <c r="D47" s="24">
        <v>320.74223333333333</v>
      </c>
      <c r="E47" s="25">
        <f>(D47/D49)*100</f>
        <v>44.75011992950494</v>
      </c>
      <c r="F47" s="24">
        <v>133.86766666666665</v>
      </c>
      <c r="G47" s="25">
        <f>(F47/F49)*100</f>
        <v>33.100139537145481</v>
      </c>
      <c r="H47" s="26"/>
      <c r="I47" s="26">
        <v>0.6</v>
      </c>
    </row>
    <row r="48" spans="1:9" ht="15.75" x14ac:dyDescent="0.25">
      <c r="A48" s="2"/>
      <c r="B48" s="2"/>
      <c r="C48" s="30" t="s">
        <v>3</v>
      </c>
      <c r="D48" s="27">
        <v>0.13453333333333334</v>
      </c>
      <c r="E48" s="28">
        <f>(D48/D49)*100</f>
        <v>1.8770159260336667E-2</v>
      </c>
      <c r="F48" s="27">
        <v>8.666666666666667E-2</v>
      </c>
      <c r="G48" s="28">
        <f>(F48/F49)*100</f>
        <v>2.1429213127535963E-2</v>
      </c>
      <c r="H48" s="29"/>
      <c r="I48" s="29">
        <v>0</v>
      </c>
    </row>
    <row r="49" spans="1:9" ht="16.5" thickBot="1" x14ac:dyDescent="0.3">
      <c r="A49" s="31"/>
      <c r="B49" s="31"/>
      <c r="C49" s="31" t="s">
        <v>9</v>
      </c>
      <c r="D49" s="32">
        <v>716.7405</v>
      </c>
      <c r="E49" s="33"/>
      <c r="F49" s="32">
        <v>404.4323333333333</v>
      </c>
      <c r="G49" s="33"/>
      <c r="H49" s="34"/>
      <c r="I49" s="34">
        <v>1.3</v>
      </c>
    </row>
    <row r="50" spans="1:9" ht="15.75" x14ac:dyDescent="0.25">
      <c r="A50" s="42" t="s">
        <v>23</v>
      </c>
      <c r="B50" s="43"/>
      <c r="C50" s="43"/>
      <c r="D50" s="65"/>
      <c r="E50" s="65"/>
      <c r="F50" s="65"/>
      <c r="G50" s="65"/>
      <c r="H50" s="65"/>
      <c r="I50" s="66"/>
    </row>
    <row r="51" spans="1:9" ht="15.75" x14ac:dyDescent="0.25">
      <c r="A51" s="23" t="s">
        <v>54</v>
      </c>
      <c r="B51" s="16"/>
      <c r="C51" s="16"/>
      <c r="D51" s="36"/>
      <c r="E51" s="36"/>
      <c r="F51" s="36"/>
      <c r="G51" s="36"/>
      <c r="H51" s="16"/>
      <c r="I51" s="20"/>
    </row>
    <row r="52" spans="1:9" ht="15.75" x14ac:dyDescent="0.25">
      <c r="A52" s="23" t="s">
        <v>57</v>
      </c>
      <c r="B52" s="8"/>
      <c r="C52" s="8"/>
      <c r="D52" s="8"/>
      <c r="E52" s="8"/>
      <c r="F52" s="8"/>
      <c r="G52" s="8"/>
      <c r="H52" s="16"/>
      <c r="I52" s="20"/>
    </row>
    <row r="53" spans="1:9" ht="16.5" thickBot="1" x14ac:dyDescent="0.3">
      <c r="A53" s="23"/>
      <c r="B53" s="16"/>
      <c r="C53" s="16"/>
      <c r="D53" s="16"/>
      <c r="E53" s="16"/>
      <c r="F53" s="16"/>
      <c r="G53" s="16"/>
      <c r="H53" s="16"/>
      <c r="I53" s="20"/>
    </row>
    <row r="54" spans="1:9" ht="16.5" thickBot="1" x14ac:dyDescent="0.3">
      <c r="A54" s="38" t="s">
        <v>38</v>
      </c>
      <c r="B54" s="39"/>
      <c r="C54" s="17"/>
      <c r="D54" s="39"/>
      <c r="E54" s="40"/>
      <c r="F54" s="39"/>
      <c r="G54" s="40"/>
      <c r="H54" s="39"/>
      <c r="I54" s="41"/>
    </row>
    <row r="55" spans="1:9" ht="15.75" x14ac:dyDescent="0.25">
      <c r="A55" s="2"/>
      <c r="B55" s="23" t="s">
        <v>12</v>
      </c>
      <c r="C55" s="19" t="s">
        <v>1</v>
      </c>
      <c r="D55" s="24">
        <v>827.19909999999993</v>
      </c>
      <c r="E55" s="25">
        <f>(D55/D57)*100</f>
        <v>7.4613704981828022</v>
      </c>
      <c r="F55" s="24">
        <v>318.82400000000001</v>
      </c>
      <c r="G55" s="25">
        <f>(F55/F57)*100</f>
        <v>7.1876698808352417</v>
      </c>
      <c r="H55" s="24">
        <v>2</v>
      </c>
      <c r="I55" s="21"/>
    </row>
    <row r="56" spans="1:9" ht="15.75" x14ac:dyDescent="0.25">
      <c r="A56" s="23"/>
      <c r="B56" s="23"/>
      <c r="C56" s="30" t="s">
        <v>2</v>
      </c>
      <c r="D56" s="27">
        <v>1922.0304666666668</v>
      </c>
      <c r="E56" s="28">
        <f>(D56/D57)*100</f>
        <v>17.336795241430021</v>
      </c>
      <c r="F56" s="27">
        <v>740.14266666666663</v>
      </c>
      <c r="G56" s="28">
        <f>(F56/F57)*100</f>
        <v>16.686012197077627</v>
      </c>
      <c r="H56" s="27">
        <v>4.7</v>
      </c>
      <c r="I56" s="26"/>
    </row>
    <row r="57" spans="1:9" ht="15.75" x14ac:dyDescent="0.25">
      <c r="A57" s="23"/>
      <c r="B57" s="23"/>
      <c r="C57" s="19" t="s">
        <v>8</v>
      </c>
      <c r="D57" s="24">
        <v>11086.423066666668</v>
      </c>
      <c r="E57" s="25"/>
      <c r="F57" s="24">
        <v>4435.7073333333328</v>
      </c>
      <c r="G57" s="25"/>
      <c r="H57" s="24">
        <v>27.3</v>
      </c>
      <c r="I57" s="26"/>
    </row>
    <row r="58" spans="1:9" ht="15.75" x14ac:dyDescent="0.25">
      <c r="A58" s="23"/>
      <c r="B58" s="23"/>
      <c r="C58" s="6"/>
      <c r="D58" s="2"/>
      <c r="E58" s="5"/>
      <c r="F58" s="2"/>
      <c r="G58" s="5"/>
      <c r="H58" s="2"/>
      <c r="I58" s="26"/>
    </row>
    <row r="59" spans="1:9" ht="15.75" x14ac:dyDescent="0.25">
      <c r="A59" s="2"/>
      <c r="B59" s="23" t="s">
        <v>13</v>
      </c>
      <c r="C59" s="19" t="s">
        <v>1</v>
      </c>
      <c r="D59" s="24">
        <v>207.91596666666666</v>
      </c>
      <c r="E59" s="25">
        <f>(D59/D61)*100</f>
        <v>63.299886186675167</v>
      </c>
      <c r="F59" s="24">
        <v>90.776333333333326</v>
      </c>
      <c r="G59" s="25">
        <f>(F59/F61)*100</f>
        <v>50.588683311041763</v>
      </c>
      <c r="H59" s="24"/>
      <c r="I59" s="26">
        <v>0.7</v>
      </c>
    </row>
    <row r="60" spans="1:9" ht="15.75" x14ac:dyDescent="0.25">
      <c r="A60" s="23"/>
      <c r="B60" s="23"/>
      <c r="C60" s="19" t="s">
        <v>3</v>
      </c>
      <c r="D60" s="27">
        <v>8.2833333333333328E-2</v>
      </c>
      <c r="E60" s="28">
        <f>(D60/D61)*100</f>
        <v>2.5218556595362932E-2</v>
      </c>
      <c r="F60" s="27">
        <v>7.6999999999999999E-2</v>
      </c>
      <c r="G60" s="28">
        <f>(F60/F61)*100</f>
        <v>4.2911279536335264E-2</v>
      </c>
      <c r="H60" s="27"/>
      <c r="I60" s="29">
        <v>0</v>
      </c>
    </row>
    <row r="61" spans="1:9" ht="16.5" thickBot="1" x14ac:dyDescent="0.3">
      <c r="A61" s="23"/>
      <c r="B61" s="31"/>
      <c r="C61" s="31" t="s">
        <v>9</v>
      </c>
      <c r="D61" s="32">
        <v>328.46183333333329</v>
      </c>
      <c r="E61" s="33"/>
      <c r="F61" s="32">
        <v>179.44</v>
      </c>
      <c r="G61" s="33"/>
      <c r="H61" s="32"/>
      <c r="I61" s="34">
        <v>1.1000000000000001</v>
      </c>
    </row>
    <row r="62" spans="1:9" ht="15.75" x14ac:dyDescent="0.25">
      <c r="A62" s="42" t="s">
        <v>25</v>
      </c>
      <c r="B62" s="16"/>
      <c r="C62" s="16"/>
      <c r="D62" s="36"/>
      <c r="E62" s="36"/>
      <c r="F62" s="36"/>
      <c r="G62" s="36"/>
      <c r="H62" s="1"/>
      <c r="I62" s="20"/>
    </row>
    <row r="63" spans="1:9" ht="15.75" x14ac:dyDescent="0.25">
      <c r="A63" s="23" t="s">
        <v>54</v>
      </c>
      <c r="B63" s="16"/>
      <c r="C63" s="16"/>
      <c r="D63" s="36"/>
      <c r="E63" s="36"/>
      <c r="F63" s="36"/>
      <c r="G63" s="36"/>
      <c r="H63" s="1"/>
      <c r="I63" s="20"/>
    </row>
    <row r="64" spans="1:9" ht="15.75" x14ac:dyDescent="0.25">
      <c r="A64" s="23" t="s">
        <v>57</v>
      </c>
      <c r="B64" s="8"/>
      <c r="C64" s="8"/>
      <c r="D64" s="8"/>
      <c r="E64" s="8"/>
      <c r="F64" s="8"/>
      <c r="G64" s="8"/>
      <c r="H64" s="1"/>
      <c r="I64" s="20"/>
    </row>
    <row r="65" spans="1:9" ht="16.5" thickBot="1" x14ac:dyDescent="0.3">
      <c r="A65" s="2"/>
      <c r="B65" s="1"/>
      <c r="C65" s="1"/>
      <c r="D65" s="1"/>
      <c r="E65" s="1"/>
      <c r="F65" s="1"/>
      <c r="G65" s="1"/>
      <c r="H65" s="36"/>
      <c r="I65" s="25"/>
    </row>
    <row r="66" spans="1:9" ht="16.5" thickBot="1" x14ac:dyDescent="0.3">
      <c r="A66" s="38" t="s">
        <v>16</v>
      </c>
      <c r="B66" s="39"/>
      <c r="C66" s="17"/>
      <c r="D66" s="39"/>
      <c r="E66" s="40"/>
      <c r="F66" s="39"/>
      <c r="G66" s="40"/>
      <c r="H66" s="41"/>
      <c r="I66" s="46"/>
    </row>
    <row r="67" spans="1:9" ht="15.75" x14ac:dyDescent="0.25">
      <c r="A67" s="2"/>
      <c r="B67" s="23" t="s">
        <v>12</v>
      </c>
      <c r="C67" s="19" t="s">
        <v>1</v>
      </c>
      <c r="D67" s="24">
        <v>22.373166666666666</v>
      </c>
      <c r="E67" s="25">
        <f>(D67/D69)*100</f>
        <v>2.171852120878579</v>
      </c>
      <c r="F67" s="24">
        <v>24.335666666666668</v>
      </c>
      <c r="G67" s="25">
        <f>(F67/F69)*100</f>
        <v>2.8413097727014454</v>
      </c>
      <c r="H67" s="26">
        <v>0.2</v>
      </c>
      <c r="I67" s="22"/>
    </row>
    <row r="68" spans="1:9" ht="15.75" x14ac:dyDescent="0.25">
      <c r="A68" s="23"/>
      <c r="B68" s="23"/>
      <c r="C68" s="30" t="s">
        <v>2</v>
      </c>
      <c r="D68" s="27">
        <v>248.58163333333334</v>
      </c>
      <c r="E68" s="28">
        <f>(D68/D69)*100</f>
        <v>24.130806139786262</v>
      </c>
      <c r="F68" s="27">
        <v>217.983</v>
      </c>
      <c r="G68" s="28">
        <f>(F68/F69)*100</f>
        <v>25.450596306495783</v>
      </c>
      <c r="H68" s="29">
        <v>2.5</v>
      </c>
      <c r="I68" s="25"/>
    </row>
    <row r="69" spans="1:9" ht="15.75" x14ac:dyDescent="0.25">
      <c r="A69" s="23"/>
      <c r="B69" s="23"/>
      <c r="C69" s="19" t="s">
        <v>8</v>
      </c>
      <c r="D69" s="24">
        <v>1030.1422666666665</v>
      </c>
      <c r="E69" s="25"/>
      <c r="F69" s="24">
        <v>856.4946666666666</v>
      </c>
      <c r="G69" s="25"/>
      <c r="H69" s="26">
        <v>10.4</v>
      </c>
      <c r="I69" s="25"/>
    </row>
    <row r="70" spans="1:9" ht="15.75" x14ac:dyDescent="0.25">
      <c r="A70" s="23"/>
      <c r="B70" s="23"/>
      <c r="C70" s="19"/>
      <c r="D70" s="23"/>
      <c r="E70" s="20"/>
      <c r="F70" s="23"/>
      <c r="G70" s="20"/>
      <c r="H70" s="19"/>
      <c r="I70" s="25"/>
    </row>
    <row r="71" spans="1:9" ht="15.75" x14ac:dyDescent="0.25">
      <c r="A71" s="2"/>
      <c r="B71" s="23" t="s">
        <v>13</v>
      </c>
      <c r="C71" s="19" t="s">
        <v>1</v>
      </c>
      <c r="D71" s="24">
        <v>128.97289999999998</v>
      </c>
      <c r="E71" s="25">
        <f>(D71/D73)*100</f>
        <v>98.094537876377444</v>
      </c>
      <c r="F71" s="24">
        <v>101.58</v>
      </c>
      <c r="G71" s="25">
        <f>(F71/F73)*100</f>
        <v>96.43731922353939</v>
      </c>
      <c r="H71" s="26"/>
      <c r="I71" s="25">
        <v>1.4</v>
      </c>
    </row>
    <row r="72" spans="1:9" ht="15.75" x14ac:dyDescent="0.25">
      <c r="A72" s="23"/>
      <c r="B72" s="23"/>
      <c r="C72" s="19" t="s">
        <v>3</v>
      </c>
      <c r="D72" s="27">
        <v>2.3595333333333333</v>
      </c>
      <c r="E72" s="28">
        <f>(D72/D73)*100</f>
        <v>1.794619892529685</v>
      </c>
      <c r="F72" s="27">
        <v>3.5546666666666664</v>
      </c>
      <c r="G72" s="28">
        <f>(F72/F73)*100</f>
        <v>3.3747049031955898</v>
      </c>
      <c r="H72" s="29"/>
      <c r="I72" s="28">
        <v>0</v>
      </c>
    </row>
    <row r="73" spans="1:9" ht="16.5" thickBot="1" x14ac:dyDescent="0.3">
      <c r="A73" s="44"/>
      <c r="B73" s="44"/>
      <c r="C73" s="31" t="s">
        <v>9</v>
      </c>
      <c r="D73" s="32">
        <v>131.47816666666665</v>
      </c>
      <c r="E73" s="33"/>
      <c r="F73" s="32">
        <v>105.33266666666667</v>
      </c>
      <c r="G73" s="33"/>
      <c r="H73" s="34"/>
      <c r="I73" s="33">
        <v>1.5</v>
      </c>
    </row>
    <row r="74" spans="1:9" ht="15.75" x14ac:dyDescent="0.25">
      <c r="A74" s="42" t="s">
        <v>25</v>
      </c>
      <c r="B74" s="43"/>
      <c r="C74" s="43"/>
      <c r="D74" s="65"/>
      <c r="E74" s="65"/>
      <c r="F74" s="65"/>
      <c r="G74" s="65"/>
      <c r="H74" s="43"/>
      <c r="I74" s="40"/>
    </row>
    <row r="75" spans="1:9" ht="15.75" x14ac:dyDescent="0.25">
      <c r="A75" s="23" t="s">
        <v>54</v>
      </c>
      <c r="B75" s="16"/>
      <c r="C75" s="16"/>
      <c r="D75" s="36"/>
      <c r="E75" s="36"/>
      <c r="F75" s="36"/>
      <c r="G75" s="36"/>
      <c r="H75" s="16"/>
      <c r="I75" s="20"/>
    </row>
    <row r="76" spans="1:9" ht="15.75" x14ac:dyDescent="0.25">
      <c r="A76" s="23" t="s">
        <v>57</v>
      </c>
      <c r="B76" s="8"/>
      <c r="C76" s="8"/>
      <c r="D76" s="8"/>
      <c r="E76" s="8"/>
      <c r="F76" s="8"/>
      <c r="G76" s="8"/>
      <c r="H76" s="16"/>
      <c r="I76" s="20"/>
    </row>
    <row r="77" spans="1:9" ht="16.5" thickBot="1" x14ac:dyDescent="0.3">
      <c r="A77" s="2"/>
      <c r="B77" s="1"/>
      <c r="C77" s="1"/>
      <c r="D77" s="3"/>
      <c r="E77" s="3"/>
      <c r="F77" s="3"/>
      <c r="G77" s="3"/>
      <c r="H77" s="3"/>
      <c r="I77" s="25"/>
    </row>
    <row r="78" spans="1:9" ht="16.5" thickBot="1" x14ac:dyDescent="0.3">
      <c r="A78" s="38" t="s">
        <v>17</v>
      </c>
      <c r="B78" s="39"/>
      <c r="C78" s="17"/>
      <c r="D78" s="39"/>
      <c r="E78" s="40"/>
      <c r="F78" s="39"/>
      <c r="G78" s="40"/>
      <c r="H78" s="41"/>
      <c r="I78" s="46"/>
    </row>
    <row r="79" spans="1:9" ht="15.75" x14ac:dyDescent="0.25">
      <c r="A79" s="2"/>
      <c r="B79" s="23" t="s">
        <v>12</v>
      </c>
      <c r="C79" s="19" t="s">
        <v>1</v>
      </c>
      <c r="D79" s="24">
        <v>41.019666666666666</v>
      </c>
      <c r="E79" s="25">
        <f>(D79/D81)*100</f>
        <v>27.086557949769063</v>
      </c>
      <c r="F79" s="24">
        <v>16.356999999999999</v>
      </c>
      <c r="G79" s="25">
        <f>(F79/F81)*100</f>
        <v>15.726977289771742</v>
      </c>
      <c r="H79" s="26">
        <v>3.2</v>
      </c>
      <c r="I79" s="22"/>
    </row>
    <row r="80" spans="1:9" ht="15.75" x14ac:dyDescent="0.25">
      <c r="A80" s="23"/>
      <c r="B80" s="23"/>
      <c r="C80" s="30" t="s">
        <v>2</v>
      </c>
      <c r="D80" s="27">
        <v>105.68206666666666</v>
      </c>
      <c r="E80" s="28">
        <f>(D80/D81)*100</f>
        <v>69.78514589793572</v>
      </c>
      <c r="F80" s="27">
        <v>85.424999999999997</v>
      </c>
      <c r="G80" s="28">
        <f>(F80/F81)*100</f>
        <v>82.13468453743053</v>
      </c>
      <c r="H80" s="29">
        <v>8.1999999999999993</v>
      </c>
      <c r="I80" s="25"/>
    </row>
    <row r="81" spans="1:9" ht="15.75" x14ac:dyDescent="0.25">
      <c r="A81" s="23"/>
      <c r="B81" s="23"/>
      <c r="C81" s="19" t="s">
        <v>8</v>
      </c>
      <c r="D81" s="24">
        <v>151.43919999999997</v>
      </c>
      <c r="E81" s="25"/>
      <c r="F81" s="24">
        <v>104.006</v>
      </c>
      <c r="G81" s="25"/>
      <c r="H81" s="26">
        <v>11.8</v>
      </c>
      <c r="I81" s="25"/>
    </row>
    <row r="82" spans="1:9" ht="15.75" x14ac:dyDescent="0.25">
      <c r="A82" s="23"/>
      <c r="B82" s="23"/>
      <c r="C82" s="19"/>
      <c r="D82" s="23"/>
      <c r="E82" s="20"/>
      <c r="F82" s="23"/>
      <c r="G82" s="20"/>
      <c r="H82" s="19"/>
      <c r="I82" s="25"/>
    </row>
    <row r="83" spans="1:9" ht="15.75" x14ac:dyDescent="0.25">
      <c r="A83" s="2"/>
      <c r="B83" s="23" t="s">
        <v>13</v>
      </c>
      <c r="C83" s="19" t="s">
        <v>1</v>
      </c>
      <c r="D83" s="24">
        <v>595.21140000000003</v>
      </c>
      <c r="E83" s="25">
        <f>(D83/D85)*100</f>
        <v>97.551560633913482</v>
      </c>
      <c r="F83" s="24">
        <v>249.99333333333334</v>
      </c>
      <c r="G83" s="25">
        <f>(F83/F85)*100</f>
        <v>100</v>
      </c>
      <c r="H83" s="26"/>
      <c r="I83" s="25">
        <v>34</v>
      </c>
    </row>
    <row r="84" spans="1:9" ht="15.75" x14ac:dyDescent="0.25">
      <c r="A84" s="23"/>
      <c r="B84" s="23"/>
      <c r="C84" s="19" t="s">
        <v>3</v>
      </c>
      <c r="D84" s="27">
        <v>0</v>
      </c>
      <c r="E84" s="28">
        <f>(D84/D85)*100</f>
        <v>0</v>
      </c>
      <c r="F84" s="27">
        <v>0</v>
      </c>
      <c r="G84" s="28">
        <f>(F84/F85)*100</f>
        <v>0</v>
      </c>
      <c r="H84" s="29"/>
      <c r="I84" s="28">
        <v>0</v>
      </c>
    </row>
    <row r="85" spans="1:9" ht="16.5" thickBot="1" x14ac:dyDescent="0.3">
      <c r="A85" s="44"/>
      <c r="B85" s="44"/>
      <c r="C85" s="31" t="s">
        <v>9</v>
      </c>
      <c r="D85" s="32">
        <v>610.15056666666669</v>
      </c>
      <c r="E85" s="33"/>
      <c r="F85" s="32">
        <v>249.99333333333334</v>
      </c>
      <c r="G85" s="33"/>
      <c r="H85" s="34"/>
      <c r="I85" s="33">
        <v>34.9</v>
      </c>
    </row>
    <row r="86" spans="1:9" ht="15.75" x14ac:dyDescent="0.25">
      <c r="A86" s="42" t="s">
        <v>26</v>
      </c>
      <c r="B86" s="43"/>
      <c r="C86" s="43"/>
      <c r="D86" s="65"/>
      <c r="E86" s="65"/>
      <c r="F86" s="65"/>
      <c r="G86" s="65"/>
      <c r="H86" s="4"/>
      <c r="I86" s="40"/>
    </row>
    <row r="87" spans="1:9" ht="15.75" x14ac:dyDescent="0.25">
      <c r="A87" s="23" t="s">
        <v>54</v>
      </c>
      <c r="B87" s="16"/>
      <c r="C87" s="16"/>
      <c r="D87" s="36"/>
      <c r="E87" s="36"/>
      <c r="F87" s="36"/>
      <c r="G87" s="36"/>
      <c r="H87" s="1"/>
      <c r="I87" s="20"/>
    </row>
    <row r="88" spans="1:9" ht="15.75" x14ac:dyDescent="0.25">
      <c r="A88" s="23" t="s">
        <v>57</v>
      </c>
      <c r="B88" s="8"/>
      <c r="C88" s="8"/>
      <c r="D88" s="8"/>
      <c r="E88" s="8"/>
      <c r="F88" s="8"/>
      <c r="G88" s="8"/>
      <c r="H88" s="1"/>
      <c r="I88" s="20"/>
    </row>
    <row r="89" spans="1:9" ht="16.5" thickBot="1" x14ac:dyDescent="0.3">
      <c r="A89" s="2"/>
      <c r="B89" s="1"/>
      <c r="C89" s="1"/>
      <c r="D89" s="3"/>
      <c r="E89" s="3"/>
      <c r="F89" s="3"/>
      <c r="G89" s="3"/>
      <c r="H89" s="3"/>
      <c r="I89" s="25"/>
    </row>
    <row r="90" spans="1:9" ht="16.5" thickBot="1" x14ac:dyDescent="0.3">
      <c r="A90" s="38" t="s">
        <v>18</v>
      </c>
      <c r="B90" s="39"/>
      <c r="C90" s="17"/>
      <c r="D90" s="39"/>
      <c r="E90" s="40"/>
      <c r="F90" s="39"/>
      <c r="G90" s="40"/>
      <c r="H90" s="39"/>
      <c r="I90" s="41"/>
    </row>
    <row r="91" spans="1:9" ht="15.75" x14ac:dyDescent="0.25">
      <c r="A91" s="2"/>
      <c r="B91" s="23" t="s">
        <v>12</v>
      </c>
      <c r="C91" s="19" t="s">
        <v>1</v>
      </c>
      <c r="D91" s="24">
        <v>13.020533333333333</v>
      </c>
      <c r="E91" s="25">
        <f>(D91/D93)*100</f>
        <v>21.764271283370796</v>
      </c>
      <c r="F91" s="24">
        <v>16.782</v>
      </c>
      <c r="G91" s="25">
        <f>(F91/F93)*100</f>
        <v>100</v>
      </c>
      <c r="H91" s="24">
        <v>1.3</v>
      </c>
      <c r="I91" s="26"/>
    </row>
    <row r="92" spans="1:9" ht="15.75" x14ac:dyDescent="0.25">
      <c r="A92" s="23"/>
      <c r="B92" s="23"/>
      <c r="C92" s="30" t="s">
        <v>2</v>
      </c>
      <c r="D92" s="27">
        <v>30.784533333333336</v>
      </c>
      <c r="E92" s="28">
        <f>(D92/D93)*100</f>
        <v>51.457410971284155</v>
      </c>
      <c r="F92" s="27">
        <v>8.5009999999999994</v>
      </c>
      <c r="G92" s="28">
        <f>(F92/F93)*100</f>
        <v>50.655464187820279</v>
      </c>
      <c r="H92" s="27">
        <v>3.1</v>
      </c>
      <c r="I92" s="26"/>
    </row>
    <row r="93" spans="1:9" ht="15.75" x14ac:dyDescent="0.25">
      <c r="A93" s="23"/>
      <c r="B93" s="23"/>
      <c r="C93" s="19" t="s">
        <v>8</v>
      </c>
      <c r="D93" s="24">
        <v>59.825266666666664</v>
      </c>
      <c r="E93" s="25"/>
      <c r="F93" s="24">
        <v>16.782</v>
      </c>
      <c r="G93" s="25"/>
      <c r="H93" s="24">
        <v>5.7</v>
      </c>
      <c r="I93" s="26"/>
    </row>
    <row r="94" spans="1:9" ht="15.75" x14ac:dyDescent="0.25">
      <c r="A94" s="23"/>
      <c r="B94" s="23"/>
      <c r="C94" s="19"/>
      <c r="D94" s="23"/>
      <c r="E94" s="20"/>
      <c r="F94" s="23"/>
      <c r="G94" s="20"/>
      <c r="H94" s="23"/>
      <c r="I94" s="19"/>
    </row>
    <row r="95" spans="1:9" ht="15.75" x14ac:dyDescent="0.25">
      <c r="A95" s="2"/>
      <c r="B95" s="23" t="s">
        <v>13</v>
      </c>
      <c r="C95" s="19" t="s">
        <v>1</v>
      </c>
      <c r="D95" s="24">
        <v>3525.2518999999998</v>
      </c>
      <c r="E95" s="25">
        <f>(D95/D97)*100</f>
        <v>99.162883158043229</v>
      </c>
      <c r="F95" s="24">
        <v>921.28833333333341</v>
      </c>
      <c r="G95" s="25">
        <f>(F95/F97)*100</f>
        <v>98.962809076951302</v>
      </c>
      <c r="H95" s="24"/>
      <c r="I95" s="26">
        <v>78.3</v>
      </c>
    </row>
    <row r="96" spans="1:9" ht="15.75" x14ac:dyDescent="0.25">
      <c r="A96" s="23"/>
      <c r="B96" s="23"/>
      <c r="C96" s="19" t="s">
        <v>3</v>
      </c>
      <c r="D96" s="27">
        <v>0</v>
      </c>
      <c r="E96" s="28">
        <f>(D96/D97)*100</f>
        <v>0</v>
      </c>
      <c r="F96" s="27">
        <v>0</v>
      </c>
      <c r="G96" s="28">
        <f>(F96/F97)*100</f>
        <v>0</v>
      </c>
      <c r="H96" s="27"/>
      <c r="I96" s="29">
        <v>0</v>
      </c>
    </row>
    <row r="97" spans="1:9" ht="16.5" thickBot="1" x14ac:dyDescent="0.3">
      <c r="A97" s="44"/>
      <c r="B97" s="44"/>
      <c r="C97" s="31" t="s">
        <v>9</v>
      </c>
      <c r="D97" s="32">
        <v>3555.0115000000001</v>
      </c>
      <c r="E97" s="33"/>
      <c r="F97" s="32">
        <v>930.94399999999996</v>
      </c>
      <c r="G97" s="33"/>
      <c r="H97" s="32"/>
      <c r="I97" s="34">
        <v>79</v>
      </c>
    </row>
    <row r="98" spans="1:9" ht="15.75" x14ac:dyDescent="0.25">
      <c r="A98" s="23" t="s">
        <v>25</v>
      </c>
      <c r="B98" s="16"/>
      <c r="C98" s="16"/>
      <c r="D98" s="36"/>
      <c r="E98" s="36"/>
      <c r="F98" s="36"/>
      <c r="G98" s="36"/>
      <c r="H98" s="16"/>
      <c r="I98" s="20"/>
    </row>
    <row r="99" spans="1:9" ht="15.75" x14ac:dyDescent="0.25">
      <c r="A99" s="23" t="s">
        <v>46</v>
      </c>
      <c r="B99" s="16"/>
      <c r="C99" s="16"/>
      <c r="D99" s="16"/>
      <c r="E99" s="16"/>
      <c r="F99" s="16"/>
      <c r="G99" s="16"/>
      <c r="H99" s="16"/>
      <c r="I99" s="25"/>
    </row>
    <row r="100" spans="1:9" ht="15.75" thickBot="1" x14ac:dyDescent="0.3">
      <c r="A100" s="2"/>
      <c r="B100" s="1"/>
      <c r="C100" s="1"/>
      <c r="D100" s="1"/>
      <c r="E100" s="1"/>
      <c r="F100" s="1"/>
      <c r="G100" s="1"/>
      <c r="H100" s="1"/>
      <c r="I100" s="5"/>
    </row>
    <row r="101" spans="1:9" ht="16.5" thickBot="1" x14ac:dyDescent="0.3">
      <c r="A101" s="38" t="s">
        <v>27</v>
      </c>
      <c r="B101" s="39"/>
      <c r="C101" s="17"/>
      <c r="D101" s="39"/>
      <c r="E101" s="40"/>
      <c r="F101" s="39"/>
      <c r="G101" s="40"/>
      <c r="H101" s="39"/>
      <c r="I101" s="41"/>
    </row>
    <row r="102" spans="1:9" ht="15.75" x14ac:dyDescent="0.25">
      <c r="A102" s="2"/>
      <c r="B102" s="23" t="s">
        <v>12</v>
      </c>
      <c r="C102" s="19" t="s">
        <v>1</v>
      </c>
      <c r="D102" s="24">
        <v>46.559433333333324</v>
      </c>
      <c r="E102" s="25">
        <f>(D102/D104)*100</f>
        <v>40.611075026152697</v>
      </c>
      <c r="F102" s="24">
        <v>40.447000000000003</v>
      </c>
      <c r="G102" s="25">
        <f>(F102/F104)*100</f>
        <v>40.436621267208082</v>
      </c>
      <c r="H102" s="24">
        <v>6.3</v>
      </c>
      <c r="I102" s="26"/>
    </row>
    <row r="103" spans="1:9" ht="15.75" x14ac:dyDescent="0.25">
      <c r="A103" s="23"/>
      <c r="B103" s="23"/>
      <c r="C103" s="30" t="s">
        <v>2</v>
      </c>
      <c r="D103" s="27">
        <v>20.761466666666667</v>
      </c>
      <c r="E103" s="28">
        <f>(D103/D104)*100</f>
        <v>18.109015082220399</v>
      </c>
      <c r="F103" s="27">
        <v>18.097999999999999</v>
      </c>
      <c r="G103" s="28">
        <f>(F103/F104)*100</f>
        <v>18.093356038616754</v>
      </c>
      <c r="H103" s="27">
        <v>2.8</v>
      </c>
      <c r="I103" s="26"/>
    </row>
    <row r="104" spans="1:9" ht="15.75" x14ac:dyDescent="0.25">
      <c r="A104" s="23"/>
      <c r="B104" s="23"/>
      <c r="C104" s="19" t="s">
        <v>8</v>
      </c>
      <c r="D104" s="24">
        <v>114.64713333333334</v>
      </c>
      <c r="E104" s="25"/>
      <c r="F104" s="24">
        <v>100.02566666666667</v>
      </c>
      <c r="G104" s="25"/>
      <c r="H104" s="24">
        <v>15.5</v>
      </c>
      <c r="I104" s="26"/>
    </row>
    <row r="105" spans="1:9" ht="15.75" x14ac:dyDescent="0.25">
      <c r="A105" s="23"/>
      <c r="B105" s="23"/>
      <c r="C105" s="19"/>
      <c r="D105" s="23"/>
      <c r="E105" s="20"/>
      <c r="F105" s="23"/>
      <c r="G105" s="20"/>
      <c r="H105" s="23"/>
      <c r="I105" s="19"/>
    </row>
    <row r="106" spans="1:9" ht="15.75" x14ac:dyDescent="0.25">
      <c r="A106" s="2"/>
      <c r="B106" s="23" t="s">
        <v>13</v>
      </c>
      <c r="C106" s="19" t="s">
        <v>1</v>
      </c>
      <c r="D106" s="24">
        <v>1802.9569000000001</v>
      </c>
      <c r="E106" s="25">
        <f>(D106/D108)*100</f>
        <v>98.866239061027215</v>
      </c>
      <c r="F106" s="24">
        <v>1573.03</v>
      </c>
      <c r="G106" s="25">
        <f>(F106/F108)*100</f>
        <v>98.487939475003969</v>
      </c>
      <c r="H106" s="24"/>
      <c r="I106" s="26">
        <v>73.7</v>
      </c>
    </row>
    <row r="107" spans="1:9" ht="15.75" x14ac:dyDescent="0.25">
      <c r="A107" s="23"/>
      <c r="B107" s="23"/>
      <c r="C107" s="19" t="s">
        <v>3</v>
      </c>
      <c r="D107" s="27">
        <v>1.1238333333333332</v>
      </c>
      <c r="E107" s="28">
        <f>(D107/D108)*100</f>
        <v>6.1626084904239473E-2</v>
      </c>
      <c r="F107" s="27">
        <v>1.8196666666666668</v>
      </c>
      <c r="G107" s="28">
        <f>(F107/F108)*100</f>
        <v>0.11392994445836946</v>
      </c>
      <c r="H107" s="29"/>
      <c r="I107" s="29">
        <v>0</v>
      </c>
    </row>
    <row r="108" spans="1:9" ht="16.5" thickBot="1" x14ac:dyDescent="0.3">
      <c r="A108" s="44"/>
      <c r="B108" s="44"/>
      <c r="C108" s="31" t="s">
        <v>9</v>
      </c>
      <c r="D108" s="32">
        <v>1823.6325333333332</v>
      </c>
      <c r="E108" s="33"/>
      <c r="F108" s="32">
        <v>1597.1803333333332</v>
      </c>
      <c r="G108" s="33"/>
      <c r="H108" s="67"/>
      <c r="I108" s="34">
        <v>74.5</v>
      </c>
    </row>
    <row r="109" spans="1:9" ht="15.75" x14ac:dyDescent="0.25">
      <c r="A109" s="42" t="s">
        <v>25</v>
      </c>
      <c r="B109" s="43"/>
      <c r="C109" s="43"/>
      <c r="D109" s="65"/>
      <c r="E109" s="65"/>
      <c r="F109" s="65"/>
      <c r="G109" s="65"/>
      <c r="H109" s="43"/>
      <c r="I109" s="40"/>
    </row>
    <row r="110" spans="1:9" ht="15.75" x14ac:dyDescent="0.25">
      <c r="A110" s="23" t="s">
        <v>54</v>
      </c>
      <c r="B110" s="16"/>
      <c r="C110" s="16"/>
      <c r="D110" s="36"/>
      <c r="E110" s="36"/>
      <c r="F110" s="36"/>
      <c r="G110" s="36"/>
      <c r="H110" s="16"/>
      <c r="I110" s="25"/>
    </row>
    <row r="111" spans="1:9" ht="15.75" x14ac:dyDescent="0.25">
      <c r="A111" s="23" t="s">
        <v>59</v>
      </c>
      <c r="B111" s="8"/>
      <c r="C111" s="8"/>
      <c r="D111" s="8"/>
      <c r="E111" s="8"/>
      <c r="F111" s="8"/>
      <c r="G111" s="8"/>
      <c r="H111" s="16"/>
      <c r="I111" s="25"/>
    </row>
    <row r="112" spans="1:9" ht="15.75" thickBot="1" x14ac:dyDescent="0.3">
      <c r="A112" s="89"/>
      <c r="B112" s="90"/>
      <c r="C112" s="1"/>
      <c r="D112" s="1"/>
      <c r="E112" s="1"/>
      <c r="F112" s="1"/>
      <c r="G112" s="1"/>
      <c r="H112" s="1"/>
      <c r="I112" s="5"/>
    </row>
    <row r="113" spans="1:9" ht="16.5" thickBot="1" x14ac:dyDescent="0.3">
      <c r="A113" s="44" t="s">
        <v>28</v>
      </c>
      <c r="B113" s="23"/>
      <c r="C113" s="68"/>
      <c r="D113" s="69"/>
      <c r="E113" s="66"/>
      <c r="F113" s="69"/>
      <c r="G113" s="66"/>
      <c r="H113" s="68"/>
      <c r="I113" s="68"/>
    </row>
    <row r="114" spans="1:9" ht="15.75" x14ac:dyDescent="0.25">
      <c r="A114" s="2"/>
      <c r="B114" s="23" t="s">
        <v>12</v>
      </c>
      <c r="C114" s="26" t="s">
        <v>1</v>
      </c>
      <c r="D114" s="24">
        <v>54</v>
      </c>
      <c r="E114" s="25">
        <f>(D114/D116)*100</f>
        <v>0.22737512263519347</v>
      </c>
      <c r="F114" s="24">
        <v>16.100000000000001</v>
      </c>
      <c r="G114" s="25">
        <f>(F114/F116)*100</f>
        <v>0.27139100532668065</v>
      </c>
      <c r="H114" s="26">
        <v>0.1</v>
      </c>
      <c r="I114" s="26"/>
    </row>
    <row r="115" spans="1:9" ht="15.75" x14ac:dyDescent="0.25">
      <c r="A115" s="23"/>
      <c r="B115" s="23"/>
      <c r="C115" s="29" t="s">
        <v>2</v>
      </c>
      <c r="D115" s="27">
        <v>2976.7</v>
      </c>
      <c r="E115" s="28">
        <f>(D115/D116)*100</f>
        <v>12.533843102744079</v>
      </c>
      <c r="F115" s="27">
        <v>728.7</v>
      </c>
      <c r="G115" s="28">
        <f>(F115/F116)*100</f>
        <v>12.283392893264109</v>
      </c>
      <c r="H115" s="29">
        <v>5.0999999999999996</v>
      </c>
      <c r="I115" s="26"/>
    </row>
    <row r="116" spans="1:9" ht="15.75" x14ac:dyDescent="0.25">
      <c r="A116" s="23"/>
      <c r="B116" s="23"/>
      <c r="C116" s="26" t="s">
        <v>8</v>
      </c>
      <c r="D116" s="24">
        <v>23749.3</v>
      </c>
      <c r="E116" s="25"/>
      <c r="F116" s="24">
        <v>5932.4</v>
      </c>
      <c r="G116" s="25"/>
      <c r="H116" s="26">
        <v>40.9</v>
      </c>
      <c r="I116" s="26"/>
    </row>
    <row r="117" spans="1:9" ht="15.75" x14ac:dyDescent="0.25">
      <c r="A117" s="23"/>
      <c r="B117" s="23"/>
      <c r="C117" s="26"/>
      <c r="D117" s="24"/>
      <c r="E117" s="25"/>
      <c r="F117" s="24"/>
      <c r="G117" s="25"/>
      <c r="H117" s="26"/>
      <c r="I117" s="26"/>
    </row>
    <row r="118" spans="1:9" ht="15.75" x14ac:dyDescent="0.25">
      <c r="A118" s="2"/>
      <c r="B118" s="23" t="s">
        <v>13</v>
      </c>
      <c r="C118" s="26" t="s">
        <v>1</v>
      </c>
      <c r="D118" s="24">
        <v>2330.9</v>
      </c>
      <c r="E118" s="25">
        <f>(D118/D120)*100</f>
        <v>93.798792756539243</v>
      </c>
      <c r="F118" s="24">
        <v>610.20000000000005</v>
      </c>
      <c r="G118" s="25">
        <f>(F118/F120)*100</f>
        <v>94.928438083385203</v>
      </c>
      <c r="H118" s="26"/>
      <c r="I118" s="26">
        <v>7.4</v>
      </c>
    </row>
    <row r="119" spans="1:9" ht="15.75" x14ac:dyDescent="0.25">
      <c r="A119" s="23"/>
      <c r="B119" s="23"/>
      <c r="C119" s="29" t="s">
        <v>3</v>
      </c>
      <c r="D119" s="27">
        <v>2</v>
      </c>
      <c r="E119" s="28">
        <f>(D119/D120)*100</f>
        <v>8.0482897384305835E-2</v>
      </c>
      <c r="F119" s="27">
        <v>0.5</v>
      </c>
      <c r="G119" s="28">
        <f>(F119/F120)*100</f>
        <v>7.7784691972619793E-2</v>
      </c>
      <c r="H119" s="29"/>
      <c r="I119" s="29">
        <v>0</v>
      </c>
    </row>
    <row r="120" spans="1:9" ht="16.5" thickBot="1" x14ac:dyDescent="0.3">
      <c r="A120" s="31"/>
      <c r="B120" s="31"/>
      <c r="C120" s="34" t="s">
        <v>9</v>
      </c>
      <c r="D120" s="32">
        <v>2485</v>
      </c>
      <c r="E120" s="33"/>
      <c r="F120" s="32">
        <v>642.79999999999995</v>
      </c>
      <c r="G120" s="33"/>
      <c r="H120" s="34"/>
      <c r="I120" s="34">
        <v>7.8</v>
      </c>
    </row>
    <row r="121" spans="1:9" ht="15.75" x14ac:dyDescent="0.25">
      <c r="A121" s="23" t="s">
        <v>30</v>
      </c>
      <c r="B121" s="16"/>
      <c r="C121" s="36"/>
      <c r="D121" s="36"/>
      <c r="E121" s="36"/>
      <c r="F121" s="36"/>
      <c r="G121" s="36"/>
      <c r="H121" s="36"/>
      <c r="I121" s="25"/>
    </row>
    <row r="122" spans="1:9" ht="15.75" x14ac:dyDescent="0.25">
      <c r="A122" s="23" t="s">
        <v>54</v>
      </c>
      <c r="B122" s="16"/>
      <c r="C122" s="16"/>
      <c r="D122" s="36"/>
      <c r="E122" s="36"/>
      <c r="F122" s="36"/>
      <c r="G122" s="36"/>
      <c r="H122" s="35"/>
      <c r="I122" s="25"/>
    </row>
    <row r="123" spans="1:9" ht="15.75" x14ac:dyDescent="0.25">
      <c r="A123" s="23" t="s">
        <v>58</v>
      </c>
      <c r="B123" s="8"/>
      <c r="C123" s="8"/>
      <c r="D123" s="8"/>
      <c r="E123" s="8"/>
      <c r="F123" s="8"/>
      <c r="G123" s="8"/>
      <c r="H123" s="35"/>
      <c r="I123" s="25"/>
    </row>
    <row r="124" spans="1:9" ht="15.75" thickBot="1" x14ac:dyDescent="0.3">
      <c r="A124" s="2"/>
      <c r="B124" s="1"/>
      <c r="C124" s="1"/>
      <c r="D124" s="1"/>
      <c r="E124" s="1"/>
      <c r="F124" s="1"/>
      <c r="G124" s="1"/>
      <c r="H124" s="1"/>
      <c r="I124" s="5"/>
    </row>
    <row r="125" spans="1:9" ht="16.5" thickBot="1" x14ac:dyDescent="0.3">
      <c r="A125" s="38" t="s">
        <v>29</v>
      </c>
      <c r="B125" s="39"/>
      <c r="C125" s="68"/>
      <c r="D125" s="71"/>
      <c r="E125" s="65"/>
      <c r="F125" s="70"/>
      <c r="G125" s="66"/>
      <c r="H125" s="71"/>
      <c r="I125" s="72"/>
    </row>
    <row r="126" spans="1:9" ht="15.75" x14ac:dyDescent="0.25">
      <c r="A126" s="2"/>
      <c r="B126" s="23" t="s">
        <v>12</v>
      </c>
      <c r="C126" s="26" t="s">
        <v>1</v>
      </c>
      <c r="D126" s="36">
        <v>243.1</v>
      </c>
      <c r="E126" s="36">
        <f>(D126/D128)*100</f>
        <v>53.020719738276988</v>
      </c>
      <c r="F126" s="24">
        <v>162.5</v>
      </c>
      <c r="G126" s="25">
        <f>(F126/F128)*100</f>
        <v>49.648640391078516</v>
      </c>
      <c r="H126" s="36">
        <v>0.5</v>
      </c>
      <c r="I126" s="26"/>
    </row>
    <row r="127" spans="1:9" ht="15.75" x14ac:dyDescent="0.25">
      <c r="A127" s="23"/>
      <c r="B127" s="23"/>
      <c r="C127" s="29" t="s">
        <v>2</v>
      </c>
      <c r="D127" s="63">
        <v>119.9</v>
      </c>
      <c r="E127" s="63">
        <f>(D127/D128)*100</f>
        <v>26.150490730643405</v>
      </c>
      <c r="F127" s="27">
        <v>72.8</v>
      </c>
      <c r="G127" s="28">
        <f>(F127/F128)*100</f>
        <v>22.242590895203175</v>
      </c>
      <c r="H127" s="63">
        <v>0.4</v>
      </c>
      <c r="I127" s="26"/>
    </row>
    <row r="128" spans="1:9" ht="19.5" customHeight="1" x14ac:dyDescent="0.25">
      <c r="A128" s="23"/>
      <c r="B128" s="23"/>
      <c r="C128" s="26" t="s">
        <v>8</v>
      </c>
      <c r="D128" s="36">
        <v>458.5</v>
      </c>
      <c r="E128" s="36"/>
      <c r="F128" s="24">
        <v>327.3</v>
      </c>
      <c r="G128" s="25"/>
      <c r="H128" s="36">
        <v>1.1000000000000001</v>
      </c>
      <c r="I128" s="26"/>
    </row>
    <row r="129" spans="1:9" ht="21" customHeight="1" x14ac:dyDescent="0.25">
      <c r="A129" s="23"/>
      <c r="B129" s="23"/>
      <c r="C129" s="26"/>
      <c r="D129" s="36"/>
      <c r="E129" s="36"/>
      <c r="F129" s="24"/>
      <c r="G129" s="25"/>
      <c r="H129" s="36"/>
      <c r="I129" s="26"/>
    </row>
    <row r="130" spans="1:9" ht="15.75" x14ac:dyDescent="0.25">
      <c r="A130" s="2"/>
      <c r="B130" s="23" t="s">
        <v>13</v>
      </c>
      <c r="C130" s="26" t="s">
        <v>1</v>
      </c>
      <c r="D130" s="36">
        <v>246.9</v>
      </c>
      <c r="E130" s="36">
        <f>(D130/D132)*100</f>
        <v>36.878267363704261</v>
      </c>
      <c r="F130" s="24">
        <v>248.2</v>
      </c>
      <c r="G130" s="25">
        <f>(F130/F132)*100</f>
        <v>30.801687763713083</v>
      </c>
      <c r="H130" s="36"/>
      <c r="I130" s="26">
        <v>1.1000000000000001</v>
      </c>
    </row>
    <row r="131" spans="1:9" ht="15.75" x14ac:dyDescent="0.25">
      <c r="A131" s="23"/>
      <c r="B131" s="23"/>
      <c r="C131" s="29" t="s">
        <v>3</v>
      </c>
      <c r="D131" s="63">
        <v>63.3</v>
      </c>
      <c r="E131" s="63">
        <f>(D131/D132)*100</f>
        <v>9.4548170276325614</v>
      </c>
      <c r="F131" s="27">
        <v>53.1</v>
      </c>
      <c r="G131" s="28">
        <f>(F131/F132)*100</f>
        <v>6.5897244973938953</v>
      </c>
      <c r="H131" s="63"/>
      <c r="I131" s="29">
        <v>0.3</v>
      </c>
    </row>
    <row r="132" spans="1:9" ht="16.5" thickBot="1" x14ac:dyDescent="0.3">
      <c r="A132" s="44"/>
      <c r="B132" s="44"/>
      <c r="C132" s="34" t="s">
        <v>9</v>
      </c>
      <c r="D132" s="67">
        <v>669.5</v>
      </c>
      <c r="E132" s="67"/>
      <c r="F132" s="32">
        <v>805.8</v>
      </c>
      <c r="G132" s="33"/>
      <c r="H132" s="67"/>
      <c r="I132" s="34">
        <v>2.9</v>
      </c>
    </row>
    <row r="133" spans="1:9" ht="15.75" x14ac:dyDescent="0.25">
      <c r="A133" s="42" t="s">
        <v>30</v>
      </c>
      <c r="B133" s="43"/>
      <c r="C133" s="43"/>
      <c r="D133" s="43"/>
      <c r="E133" s="43"/>
      <c r="F133" s="43"/>
      <c r="G133" s="43"/>
      <c r="H133" s="43"/>
      <c r="I133" s="66"/>
    </row>
    <row r="134" spans="1:9" ht="15.75" x14ac:dyDescent="0.25">
      <c r="A134" s="23" t="s">
        <v>54</v>
      </c>
      <c r="B134" s="16"/>
      <c r="C134" s="16"/>
      <c r="D134" s="36"/>
      <c r="E134" s="36"/>
      <c r="F134" s="36"/>
      <c r="G134" s="36"/>
      <c r="H134" s="16"/>
      <c r="I134" s="20"/>
    </row>
    <row r="135" spans="1:9" ht="15.75" x14ac:dyDescent="0.25">
      <c r="A135" s="23" t="s">
        <v>58</v>
      </c>
      <c r="B135" s="8"/>
      <c r="C135" s="8"/>
      <c r="D135" s="8"/>
      <c r="E135" s="8"/>
      <c r="F135" s="8"/>
      <c r="G135" s="8"/>
      <c r="H135" s="16"/>
      <c r="I135" s="20"/>
    </row>
    <row r="136" spans="1:9" ht="15.75" thickBot="1" x14ac:dyDescent="0.3">
      <c r="A136" s="2"/>
      <c r="B136" s="1"/>
      <c r="C136" s="1"/>
      <c r="D136" s="1"/>
      <c r="E136" s="1"/>
      <c r="F136" s="1"/>
      <c r="G136" s="1"/>
      <c r="H136" s="1"/>
      <c r="I136" s="5"/>
    </row>
    <row r="137" spans="1:9" ht="16.5" thickBot="1" x14ac:dyDescent="0.3">
      <c r="A137" s="38" t="s">
        <v>19</v>
      </c>
      <c r="B137" s="39"/>
      <c r="C137" s="68"/>
      <c r="D137" s="71"/>
      <c r="E137" s="65"/>
      <c r="F137" s="70"/>
      <c r="G137" s="66"/>
      <c r="H137" s="71"/>
      <c r="I137" s="72"/>
    </row>
    <row r="138" spans="1:9" ht="15.75" x14ac:dyDescent="0.25">
      <c r="A138" s="2"/>
      <c r="B138" s="23" t="s">
        <v>12</v>
      </c>
      <c r="C138" s="26" t="s">
        <v>1</v>
      </c>
      <c r="D138" s="36">
        <v>220</v>
      </c>
      <c r="E138" s="36">
        <f>(D138/D140)*100</f>
        <v>6.5223836347465163</v>
      </c>
      <c r="F138" s="24">
        <v>165.2</v>
      </c>
      <c r="G138" s="25">
        <f>(F138/F140)*100</f>
        <v>8.7844305009039676</v>
      </c>
      <c r="H138" s="36">
        <v>3.2</v>
      </c>
      <c r="I138" s="26"/>
    </row>
    <row r="139" spans="1:9" ht="15.75" x14ac:dyDescent="0.25">
      <c r="A139" s="23"/>
      <c r="B139" s="23"/>
      <c r="C139" s="29" t="s">
        <v>2</v>
      </c>
      <c r="D139" s="63">
        <v>635.5</v>
      </c>
      <c r="E139" s="63">
        <f>(D139/D140)*100</f>
        <v>18.840794544915507</v>
      </c>
      <c r="F139" s="27">
        <v>284.5</v>
      </c>
      <c r="G139" s="28">
        <f>(F139/F140)*100</f>
        <v>15.12815059023716</v>
      </c>
      <c r="H139" s="63">
        <v>9.4</v>
      </c>
      <c r="I139" s="26"/>
    </row>
    <row r="140" spans="1:9" ht="15.75" x14ac:dyDescent="0.25">
      <c r="A140" s="23"/>
      <c r="B140" s="23"/>
      <c r="C140" s="26" t="s">
        <v>8</v>
      </c>
      <c r="D140" s="36">
        <v>3373</v>
      </c>
      <c r="E140" s="36"/>
      <c r="F140" s="24">
        <v>1880.6</v>
      </c>
      <c r="G140" s="25"/>
      <c r="H140" s="36">
        <v>49.7</v>
      </c>
      <c r="I140" s="26"/>
    </row>
    <row r="141" spans="1:9" ht="15.75" x14ac:dyDescent="0.25">
      <c r="A141" s="23"/>
      <c r="B141" s="23"/>
      <c r="C141" s="26"/>
      <c r="D141" s="36"/>
      <c r="E141" s="36"/>
      <c r="F141" s="24"/>
      <c r="G141" s="25"/>
      <c r="H141" s="36"/>
      <c r="I141" s="26"/>
    </row>
    <row r="142" spans="1:9" ht="15.75" x14ac:dyDescent="0.25">
      <c r="A142" s="2"/>
      <c r="B142" s="23" t="s">
        <v>13</v>
      </c>
      <c r="C142" s="26" t="s">
        <v>1</v>
      </c>
      <c r="D142" s="36">
        <v>11.2</v>
      </c>
      <c r="E142" s="36">
        <f>(D142/D144)*100</f>
        <v>1.4646266509742381</v>
      </c>
      <c r="F142" s="24">
        <v>11.7</v>
      </c>
      <c r="G142" s="25">
        <f>(F142/F144)*100</f>
        <v>1.6581632653061222</v>
      </c>
      <c r="H142" s="36"/>
      <c r="I142" s="26">
        <v>0.3</v>
      </c>
    </row>
    <row r="143" spans="1:9" ht="15.75" x14ac:dyDescent="0.25">
      <c r="A143" s="23"/>
      <c r="B143" s="23"/>
      <c r="C143" s="29" t="s">
        <v>3</v>
      </c>
      <c r="D143" s="63">
        <v>1.7</v>
      </c>
      <c r="E143" s="63">
        <f>(D143/D144)*100</f>
        <v>0.22230940238001828</v>
      </c>
      <c r="F143" s="27">
        <v>1.9</v>
      </c>
      <c r="G143" s="28">
        <f>(F143/F144)*100</f>
        <v>0.26927437641723351</v>
      </c>
      <c r="H143" s="63"/>
      <c r="I143" s="29">
        <v>0</v>
      </c>
    </row>
    <row r="144" spans="1:9" ht="16.5" thickBot="1" x14ac:dyDescent="0.3">
      <c r="A144" s="44"/>
      <c r="B144" s="44"/>
      <c r="C144" s="34" t="s">
        <v>9</v>
      </c>
      <c r="D144" s="67">
        <v>764.7</v>
      </c>
      <c r="E144" s="67"/>
      <c r="F144" s="32">
        <v>705.6</v>
      </c>
      <c r="G144" s="33"/>
      <c r="H144" s="67"/>
      <c r="I144" s="34">
        <v>19</v>
      </c>
    </row>
    <row r="145" spans="1:9" ht="15.75" x14ac:dyDescent="0.25">
      <c r="A145" s="23" t="s">
        <v>35</v>
      </c>
      <c r="B145" s="16"/>
      <c r="C145" s="16"/>
      <c r="D145" s="16"/>
      <c r="E145" s="16"/>
      <c r="F145" s="16"/>
      <c r="G145" s="1"/>
      <c r="H145" s="1"/>
      <c r="I145" s="20"/>
    </row>
    <row r="146" spans="1:9" ht="15.75" x14ac:dyDescent="0.25">
      <c r="A146" s="23" t="s">
        <v>48</v>
      </c>
      <c r="B146" s="16"/>
      <c r="C146" s="16"/>
      <c r="D146" s="16"/>
      <c r="E146" s="16"/>
      <c r="F146" s="16"/>
      <c r="G146" s="3"/>
      <c r="H146" s="3"/>
      <c r="I146" s="25"/>
    </row>
    <row r="147" spans="1:9" ht="15.75" x14ac:dyDescent="0.25">
      <c r="A147" s="11" t="s">
        <v>47</v>
      </c>
      <c r="B147" s="16"/>
      <c r="C147" s="16"/>
      <c r="D147" s="16"/>
      <c r="E147" s="16"/>
      <c r="F147" s="16"/>
      <c r="G147" s="3"/>
      <c r="H147" s="3"/>
      <c r="I147" s="25"/>
    </row>
    <row r="148" spans="1:9" ht="15.75" x14ac:dyDescent="0.25">
      <c r="A148" s="23" t="s">
        <v>49</v>
      </c>
      <c r="B148" s="16"/>
      <c r="C148" s="16"/>
      <c r="D148" s="16"/>
      <c r="E148" s="16"/>
      <c r="F148" s="16"/>
      <c r="G148" s="3"/>
      <c r="H148" s="3"/>
      <c r="I148" s="25"/>
    </row>
    <row r="149" spans="1:9" ht="15.75" thickBot="1" x14ac:dyDescent="0.3">
      <c r="B149" s="1"/>
      <c r="C149" s="1"/>
      <c r="D149" s="1"/>
      <c r="E149" s="1"/>
      <c r="F149" s="1"/>
      <c r="G149" s="1"/>
      <c r="H149" s="1"/>
      <c r="I149" s="5"/>
    </row>
    <row r="150" spans="1:9" ht="16.5" thickBot="1" x14ac:dyDescent="0.3">
      <c r="A150" s="38" t="s">
        <v>31</v>
      </c>
      <c r="B150" s="39"/>
      <c r="C150" s="68"/>
      <c r="D150" s="71"/>
      <c r="E150" s="65"/>
      <c r="F150" s="70"/>
      <c r="G150" s="66"/>
      <c r="H150" s="71"/>
      <c r="I150" s="72"/>
    </row>
    <row r="151" spans="1:9" ht="15.75" x14ac:dyDescent="0.25">
      <c r="A151" s="2"/>
      <c r="B151" s="23" t="s">
        <v>12</v>
      </c>
      <c r="C151" s="26" t="s">
        <v>1</v>
      </c>
      <c r="D151" s="36">
        <v>8.4470210934423751</v>
      </c>
      <c r="E151" s="36">
        <f>(D151/D153)*100</f>
        <v>7.1755191075793201</v>
      </c>
      <c r="F151" s="82" t="s">
        <v>32</v>
      </c>
      <c r="G151" s="84" t="s">
        <v>32</v>
      </c>
      <c r="H151" s="36">
        <v>0.1</v>
      </c>
      <c r="I151" s="26"/>
    </row>
    <row r="152" spans="1:9" ht="15.75" x14ac:dyDescent="0.25">
      <c r="A152" s="23"/>
      <c r="B152" s="23"/>
      <c r="C152" s="29" t="s">
        <v>2</v>
      </c>
      <c r="D152" s="63">
        <v>75.468567243374238</v>
      </c>
      <c r="E152" s="63">
        <f>(D152/D153)*100</f>
        <v>64.108534865251656</v>
      </c>
      <c r="F152" s="86" t="s">
        <v>32</v>
      </c>
      <c r="G152" s="87" t="s">
        <v>32</v>
      </c>
      <c r="H152" s="63">
        <v>0.9</v>
      </c>
      <c r="I152" s="26"/>
    </row>
    <row r="153" spans="1:9" ht="15.75" x14ac:dyDescent="0.25">
      <c r="A153" s="23"/>
      <c r="B153" s="23"/>
      <c r="C153" s="26" t="s">
        <v>8</v>
      </c>
      <c r="D153" s="36">
        <v>117.71999999999998</v>
      </c>
      <c r="E153" s="36"/>
      <c r="F153" s="82" t="s">
        <v>32</v>
      </c>
      <c r="G153" s="73"/>
      <c r="H153" s="36">
        <v>1.3</v>
      </c>
      <c r="I153" s="26"/>
    </row>
    <row r="154" spans="1:9" ht="15.75" x14ac:dyDescent="0.25">
      <c r="A154" s="23"/>
      <c r="B154" s="23"/>
      <c r="C154" s="26"/>
      <c r="D154" s="36"/>
      <c r="E154" s="36"/>
      <c r="F154" s="83"/>
      <c r="G154" s="73"/>
      <c r="H154" s="36"/>
      <c r="I154" s="26"/>
    </row>
    <row r="155" spans="1:9" ht="15.75" x14ac:dyDescent="0.25">
      <c r="A155" s="2"/>
      <c r="B155" s="23" t="s">
        <v>13</v>
      </c>
      <c r="C155" s="26" t="s">
        <v>1</v>
      </c>
      <c r="D155" s="36">
        <v>10.4</v>
      </c>
      <c r="E155" s="36">
        <f>(D155/D157)*100</f>
        <v>0.30726504564658613</v>
      </c>
      <c r="F155" s="82" t="s">
        <v>32</v>
      </c>
      <c r="G155" s="84" t="s">
        <v>32</v>
      </c>
      <c r="H155" s="36"/>
      <c r="I155" s="26">
        <v>0.1</v>
      </c>
    </row>
    <row r="156" spans="1:9" ht="15.75" x14ac:dyDescent="0.25">
      <c r="A156" s="23"/>
      <c r="B156" s="23"/>
      <c r="C156" s="29" t="s">
        <v>3</v>
      </c>
      <c r="D156" s="63">
        <v>1353.9</v>
      </c>
      <c r="E156" s="63">
        <f>(D156/D157)*100</f>
        <v>40.000590894318556</v>
      </c>
      <c r="F156" s="86" t="s">
        <v>32</v>
      </c>
      <c r="G156" s="87" t="s">
        <v>32</v>
      </c>
      <c r="H156" s="63"/>
      <c r="I156" s="29">
        <v>11.3</v>
      </c>
    </row>
    <row r="157" spans="1:9" ht="16.5" thickBot="1" x14ac:dyDescent="0.3">
      <c r="A157" s="44"/>
      <c r="B157" s="44"/>
      <c r="C157" s="34" t="s">
        <v>9</v>
      </c>
      <c r="D157" s="109">
        <v>3384.7</v>
      </c>
      <c r="E157" s="67"/>
      <c r="F157" s="85" t="s">
        <v>32</v>
      </c>
      <c r="G157" s="80"/>
      <c r="H157" s="67"/>
      <c r="I157" s="34">
        <v>28.3</v>
      </c>
    </row>
    <row r="158" spans="1:9" ht="15.75" x14ac:dyDescent="0.25">
      <c r="A158" s="23" t="s">
        <v>50</v>
      </c>
      <c r="B158" s="16"/>
      <c r="C158" s="16"/>
      <c r="D158" s="16"/>
      <c r="E158" s="16"/>
      <c r="F158" s="16"/>
      <c r="G158" s="1"/>
      <c r="H158" s="1"/>
      <c r="I158" s="20"/>
    </row>
    <row r="159" spans="1:9" ht="15.75" x14ac:dyDescent="0.25">
      <c r="A159" s="23" t="s">
        <v>36</v>
      </c>
      <c r="B159" s="16"/>
      <c r="C159" s="16"/>
      <c r="D159" s="16"/>
      <c r="E159" s="16"/>
      <c r="F159" s="16"/>
      <c r="G159" s="1"/>
      <c r="H159" s="1"/>
      <c r="I159" s="20"/>
    </row>
    <row r="160" spans="1:9" ht="15.75" x14ac:dyDescent="0.25">
      <c r="A160" s="23" t="s">
        <v>51</v>
      </c>
      <c r="B160" s="16"/>
      <c r="C160" s="16"/>
      <c r="D160" s="16"/>
      <c r="E160" s="16"/>
      <c r="F160" s="16"/>
      <c r="G160" s="1"/>
      <c r="H160" s="1"/>
      <c r="I160" s="20"/>
    </row>
    <row r="161" spans="1:9" ht="15.75" x14ac:dyDescent="0.25">
      <c r="A161" s="23" t="s">
        <v>52</v>
      </c>
      <c r="B161" s="16"/>
      <c r="C161" s="16"/>
      <c r="D161" s="16"/>
      <c r="E161" s="16"/>
      <c r="F161" s="16"/>
      <c r="G161" s="3"/>
      <c r="H161" s="3"/>
      <c r="I161" s="25"/>
    </row>
    <row r="162" spans="1:9" ht="15.75" x14ac:dyDescent="0.25">
      <c r="A162" s="23" t="s">
        <v>53</v>
      </c>
      <c r="B162" s="16"/>
      <c r="C162" s="16"/>
      <c r="D162" s="16"/>
      <c r="E162" s="16"/>
      <c r="F162" s="16"/>
      <c r="G162" s="3"/>
      <c r="H162" s="3"/>
      <c r="I162" s="25"/>
    </row>
    <row r="163" spans="1:9" ht="15.75" x14ac:dyDescent="0.25">
      <c r="A163" s="23" t="s">
        <v>66</v>
      </c>
      <c r="B163" s="98"/>
      <c r="C163" s="98"/>
      <c r="D163" s="1"/>
      <c r="E163" s="1"/>
      <c r="F163" s="1"/>
      <c r="G163" s="1"/>
      <c r="H163" s="1"/>
      <c r="I163" s="5"/>
    </row>
    <row r="164" spans="1:9" ht="15.75" thickBot="1" x14ac:dyDescent="0.3">
      <c r="A164" s="2"/>
      <c r="B164" s="1"/>
      <c r="C164" s="1"/>
      <c r="D164" s="1"/>
      <c r="E164" s="1"/>
      <c r="F164" s="1"/>
      <c r="G164" s="1"/>
      <c r="H164" s="1"/>
      <c r="I164" s="5"/>
    </row>
    <row r="165" spans="1:9" ht="16.5" thickBot="1" x14ac:dyDescent="0.3">
      <c r="A165" s="38" t="s">
        <v>20</v>
      </c>
      <c r="B165" s="39"/>
      <c r="C165" s="68"/>
      <c r="D165" s="71"/>
      <c r="E165" s="65"/>
      <c r="F165" s="70"/>
      <c r="G165" s="66"/>
      <c r="H165" s="71"/>
      <c r="I165" s="72"/>
    </row>
    <row r="166" spans="1:9" ht="15.75" x14ac:dyDescent="0.25">
      <c r="A166" s="2"/>
      <c r="B166" s="23" t="s">
        <v>12</v>
      </c>
      <c r="C166" s="26" t="s">
        <v>1</v>
      </c>
      <c r="D166" s="36">
        <v>0.1</v>
      </c>
      <c r="E166" s="36">
        <f>(D166/D168)*100</f>
        <v>3.8934745366765301E-3</v>
      </c>
      <c r="F166" s="24">
        <v>0.7</v>
      </c>
      <c r="G166" s="25">
        <f>(F166/F168)*100</f>
        <v>1.5885984023238924E-2</v>
      </c>
      <c r="H166" s="36">
        <v>0</v>
      </c>
      <c r="I166" s="26"/>
    </row>
    <row r="167" spans="1:9" ht="15.75" x14ac:dyDescent="0.25">
      <c r="A167" s="23"/>
      <c r="B167" s="23"/>
      <c r="C167" s="29" t="s">
        <v>2</v>
      </c>
      <c r="D167" s="63">
        <v>207.7</v>
      </c>
      <c r="E167" s="63">
        <f>(D167/D168)*100</f>
        <v>8.0867466126771514</v>
      </c>
      <c r="F167" s="27">
        <v>352.8</v>
      </c>
      <c r="G167" s="28">
        <f>(F167/F168)*100</f>
        <v>8.0065359477124183</v>
      </c>
      <c r="H167" s="63">
        <v>6.2</v>
      </c>
      <c r="I167" s="26"/>
    </row>
    <row r="168" spans="1:9" ht="15.75" x14ac:dyDescent="0.25">
      <c r="A168" s="23"/>
      <c r="B168" s="23"/>
      <c r="C168" s="26" t="s">
        <v>8</v>
      </c>
      <c r="D168" s="36">
        <v>2568.4</v>
      </c>
      <c r="E168" s="36"/>
      <c r="F168" s="24">
        <v>4406.3999999999996</v>
      </c>
      <c r="G168" s="25"/>
      <c r="H168" s="36">
        <v>76.099999999999994</v>
      </c>
      <c r="I168" s="26"/>
    </row>
    <row r="169" spans="1:9" ht="15.75" x14ac:dyDescent="0.25">
      <c r="A169" s="23"/>
      <c r="B169" s="23"/>
      <c r="C169" s="26"/>
      <c r="D169" s="36"/>
      <c r="E169" s="36"/>
      <c r="F169" s="24"/>
      <c r="G169" s="25"/>
      <c r="H169" s="36"/>
      <c r="I169" s="26"/>
    </row>
    <row r="170" spans="1:9" ht="15.75" x14ac:dyDescent="0.25">
      <c r="A170" s="2"/>
      <c r="B170" s="23" t="s">
        <v>13</v>
      </c>
      <c r="C170" s="26" t="s">
        <v>1</v>
      </c>
      <c r="D170" s="36">
        <v>0</v>
      </c>
      <c r="E170" s="36">
        <f>(D170/D172)*100</f>
        <v>0</v>
      </c>
      <c r="F170" s="24">
        <v>0</v>
      </c>
      <c r="G170" s="25">
        <f>(F170/F172)*100</f>
        <v>0</v>
      </c>
      <c r="H170" s="36"/>
      <c r="I170" s="26">
        <v>0</v>
      </c>
    </row>
    <row r="171" spans="1:9" ht="15.75" x14ac:dyDescent="0.25">
      <c r="A171" s="23"/>
      <c r="B171" s="23"/>
      <c r="C171" s="29" t="s">
        <v>3</v>
      </c>
      <c r="D171" s="63">
        <v>0</v>
      </c>
      <c r="E171" s="63">
        <f>(D171/D172)*100</f>
        <v>0</v>
      </c>
      <c r="F171" s="27">
        <v>0</v>
      </c>
      <c r="G171" s="28">
        <f>(F171/F172)*100</f>
        <v>0</v>
      </c>
      <c r="H171" s="63"/>
      <c r="I171" s="29">
        <v>0</v>
      </c>
    </row>
    <row r="172" spans="1:9" ht="16.5" thickBot="1" x14ac:dyDescent="0.3">
      <c r="A172" s="44"/>
      <c r="B172" s="44"/>
      <c r="C172" s="34" t="s">
        <v>9</v>
      </c>
      <c r="D172" s="67">
        <v>3.8</v>
      </c>
      <c r="E172" s="67"/>
      <c r="F172" s="32">
        <v>6.4</v>
      </c>
      <c r="G172" s="33"/>
      <c r="H172" s="67"/>
      <c r="I172" s="34">
        <v>0.5</v>
      </c>
    </row>
    <row r="173" spans="1:9" ht="15.75" x14ac:dyDescent="0.25">
      <c r="A173" s="23" t="s">
        <v>33</v>
      </c>
      <c r="B173" s="16"/>
      <c r="C173" s="16"/>
      <c r="D173" s="16"/>
      <c r="E173" s="16"/>
      <c r="F173" s="16"/>
      <c r="G173" s="1"/>
      <c r="H173" s="1"/>
      <c r="I173" s="20"/>
    </row>
    <row r="174" spans="1:9" ht="15.75" x14ac:dyDescent="0.25">
      <c r="A174" s="23" t="s">
        <v>60</v>
      </c>
      <c r="B174" s="16"/>
      <c r="C174" s="16"/>
      <c r="D174" s="16"/>
      <c r="E174" s="16"/>
      <c r="F174" s="16"/>
      <c r="G174" s="3"/>
      <c r="H174" s="3"/>
      <c r="I174" s="25"/>
    </row>
    <row r="175" spans="1:9" ht="15.75" x14ac:dyDescent="0.25">
      <c r="A175" s="23" t="s">
        <v>61</v>
      </c>
      <c r="B175" s="16"/>
      <c r="C175" s="16"/>
      <c r="D175" s="16"/>
      <c r="E175" s="16"/>
      <c r="F175" s="16"/>
      <c r="G175" s="16"/>
      <c r="H175" s="16"/>
      <c r="I175" s="5"/>
    </row>
    <row r="176" spans="1:9" ht="15.75" thickBot="1" x14ac:dyDescent="0.3">
      <c r="A176" s="2"/>
      <c r="B176" s="1"/>
      <c r="C176" s="1"/>
      <c r="D176" s="1"/>
      <c r="E176" s="1"/>
      <c r="F176" s="1"/>
      <c r="G176" s="1"/>
      <c r="H176" s="1"/>
      <c r="I176" s="5"/>
    </row>
    <row r="177" spans="1:19" ht="16.5" thickBot="1" x14ac:dyDescent="0.3">
      <c r="A177" s="38" t="s">
        <v>34</v>
      </c>
      <c r="B177" s="39"/>
      <c r="C177" s="68"/>
      <c r="D177" s="71"/>
      <c r="E177" s="65"/>
      <c r="F177" s="70"/>
      <c r="G177" s="66"/>
      <c r="H177" s="71"/>
      <c r="I177" s="72"/>
    </row>
    <row r="178" spans="1:19" ht="15.75" x14ac:dyDescent="0.25">
      <c r="A178" s="2"/>
      <c r="B178" s="23" t="s">
        <v>12</v>
      </c>
      <c r="C178" s="26" t="s">
        <v>1</v>
      </c>
      <c r="D178" s="36">
        <v>976.56600000000003</v>
      </c>
      <c r="E178" s="36">
        <f>(D178/D180)*100</f>
        <v>32.68751541799201</v>
      </c>
      <c r="F178" s="24">
        <v>1672.9179999999999</v>
      </c>
      <c r="G178" s="25">
        <f>(F178/F180)*100</f>
        <v>35.830703727668158</v>
      </c>
      <c r="H178" s="36">
        <v>8</v>
      </c>
      <c r="I178" s="26"/>
    </row>
    <row r="179" spans="1:19" ht="15.75" x14ac:dyDescent="0.25">
      <c r="A179" s="23"/>
      <c r="B179" s="23"/>
      <c r="C179" s="29" t="s">
        <v>2</v>
      </c>
      <c r="D179" s="63">
        <v>482.40699999999998</v>
      </c>
      <c r="E179" s="63">
        <f>(D179/D180)*100</f>
        <v>16.147076849129778</v>
      </c>
      <c r="F179" s="27">
        <v>547.60799999999995</v>
      </c>
      <c r="G179" s="28">
        <f>(F179/F180)*100</f>
        <v>11.728715936406271</v>
      </c>
      <c r="H179" s="63">
        <v>4</v>
      </c>
      <c r="I179" s="26"/>
    </row>
    <row r="180" spans="1:19" ht="15.75" x14ac:dyDescent="0.25">
      <c r="A180" s="23"/>
      <c r="B180" s="23"/>
      <c r="C180" s="26" t="s">
        <v>8</v>
      </c>
      <c r="D180" s="36">
        <v>2987.5810000000001</v>
      </c>
      <c r="E180" s="36"/>
      <c r="F180" s="24">
        <v>4668.951</v>
      </c>
      <c r="G180" s="25"/>
      <c r="H180" s="36">
        <v>23</v>
      </c>
      <c r="I180" s="26"/>
    </row>
    <row r="181" spans="1:19" ht="15.75" x14ac:dyDescent="0.25">
      <c r="A181" s="23"/>
      <c r="B181" s="23"/>
      <c r="C181" s="26"/>
      <c r="D181" s="102"/>
      <c r="E181" s="36"/>
      <c r="F181" s="103"/>
      <c r="G181" s="25"/>
      <c r="H181" s="36"/>
      <c r="I181" s="26"/>
    </row>
    <row r="182" spans="1:19" ht="15.75" x14ac:dyDescent="0.25">
      <c r="A182" s="2"/>
      <c r="B182" s="23" t="s">
        <v>13</v>
      </c>
      <c r="C182" s="26" t="s">
        <v>1</v>
      </c>
      <c r="D182" s="36">
        <v>138.54599999999999</v>
      </c>
      <c r="E182" s="36">
        <f>(D182/D184)*100</f>
        <v>2.1739822903592123</v>
      </c>
      <c r="F182" s="24">
        <v>225.256</v>
      </c>
      <c r="G182" s="25">
        <f>(F182/F184)*100</f>
        <v>2.7025246847008542</v>
      </c>
      <c r="H182" s="36"/>
      <c r="I182" s="26">
        <v>0.9</v>
      </c>
    </row>
    <row r="183" spans="1:19" ht="15.75" x14ac:dyDescent="0.25">
      <c r="A183" s="23"/>
      <c r="B183" s="23"/>
      <c r="C183" s="29" t="s">
        <v>3</v>
      </c>
      <c r="D183" s="63">
        <v>3108.5219999999999</v>
      </c>
      <c r="E183" s="63">
        <f>(D183/D184)*100</f>
        <v>48.777097694570756</v>
      </c>
      <c r="F183" s="27">
        <v>4322.9089999999997</v>
      </c>
      <c r="G183" s="28">
        <f>(F183/F184)*100</f>
        <v>51.86440442081669</v>
      </c>
      <c r="H183" s="63"/>
      <c r="I183" s="29">
        <v>19.2</v>
      </c>
    </row>
    <row r="184" spans="1:19" ht="16.5" thickBot="1" x14ac:dyDescent="0.3">
      <c r="A184" s="44"/>
      <c r="B184" s="44"/>
      <c r="C184" s="34" t="s">
        <v>9</v>
      </c>
      <c r="D184" s="67">
        <v>6372.9129999999996</v>
      </c>
      <c r="E184" s="67"/>
      <c r="F184" s="32">
        <v>8335.0210000000006</v>
      </c>
      <c r="G184" s="33"/>
      <c r="H184" s="67"/>
      <c r="I184" s="34">
        <v>39.5</v>
      </c>
    </row>
    <row r="185" spans="1:19" ht="15.75" x14ac:dyDescent="0.25">
      <c r="A185" s="42" t="s">
        <v>39</v>
      </c>
      <c r="B185" s="43"/>
      <c r="C185" s="43"/>
      <c r="D185" s="43"/>
      <c r="E185" s="43"/>
      <c r="F185" s="43"/>
      <c r="G185" s="4"/>
      <c r="H185" s="4"/>
      <c r="I185" s="40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5" customHeight="1" x14ac:dyDescent="0.25">
      <c r="A186" s="23" t="s">
        <v>65</v>
      </c>
      <c r="B186" s="16"/>
      <c r="C186" s="16"/>
      <c r="D186" s="16"/>
      <c r="E186" s="16"/>
      <c r="F186" s="16"/>
      <c r="G186" s="3"/>
      <c r="H186" s="3"/>
      <c r="I186" s="5"/>
      <c r="K186" s="110"/>
      <c r="L186" s="110"/>
      <c r="M186" s="111"/>
      <c r="N186" s="111"/>
      <c r="O186" s="111"/>
      <c r="P186" s="111"/>
      <c r="Q186" s="111"/>
      <c r="R186" s="111"/>
      <c r="S186" s="111"/>
    </row>
    <row r="187" spans="1:19" ht="14.25" customHeight="1" x14ac:dyDescent="0.25">
      <c r="A187" s="23" t="s">
        <v>64</v>
      </c>
      <c r="B187" s="16"/>
      <c r="C187" s="16"/>
      <c r="D187" s="16"/>
      <c r="E187" s="16"/>
      <c r="F187" s="16"/>
      <c r="G187" s="16"/>
      <c r="H187" s="16"/>
      <c r="I187" s="5"/>
      <c r="K187" s="111"/>
      <c r="L187" s="111"/>
      <c r="M187" s="111"/>
      <c r="N187" s="111"/>
      <c r="O187" s="111"/>
      <c r="P187" s="111"/>
      <c r="Q187" s="111"/>
      <c r="R187" s="111"/>
      <c r="S187" s="111"/>
    </row>
    <row r="188" spans="1:19" ht="15.75" thickBot="1" x14ac:dyDescent="0.3">
      <c r="A188" s="89"/>
      <c r="B188" s="90"/>
      <c r="C188" s="90"/>
      <c r="D188" s="90"/>
      <c r="E188" s="90"/>
      <c r="F188" s="90"/>
      <c r="G188" s="90"/>
      <c r="H188" s="90"/>
      <c r="I188" s="10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6.5" thickBot="1" x14ac:dyDescent="0.3">
      <c r="A189" s="38" t="s">
        <v>21</v>
      </c>
      <c r="B189" s="39"/>
      <c r="C189" s="68"/>
      <c r="D189" s="71"/>
      <c r="E189" s="65"/>
      <c r="F189" s="70"/>
      <c r="G189" s="66"/>
      <c r="H189" s="71"/>
      <c r="I189" s="72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x14ac:dyDescent="0.25">
      <c r="A190" s="2"/>
      <c r="B190" s="23" t="s">
        <v>12</v>
      </c>
      <c r="C190" s="26" t="s">
        <v>1</v>
      </c>
      <c r="D190" s="36">
        <v>1667.2</v>
      </c>
      <c r="E190" s="36">
        <f>(D190/D192)*100</f>
        <v>66.245480192315341</v>
      </c>
      <c r="F190" s="24">
        <v>1737.5</v>
      </c>
      <c r="G190" s="25">
        <f>(F190/F192)*100</f>
        <v>75.118893212278422</v>
      </c>
      <c r="H190" s="36">
        <v>9.3000000000000007</v>
      </c>
      <c r="I190" s="26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x14ac:dyDescent="0.25">
      <c r="A191" s="23"/>
      <c r="B191" s="23"/>
      <c r="C191" s="29" t="s">
        <v>2</v>
      </c>
      <c r="D191" s="63">
        <v>221.1</v>
      </c>
      <c r="E191" s="63">
        <f>(D191/D192)*100</f>
        <v>8.7853141017999761</v>
      </c>
      <c r="F191" s="27">
        <v>114.8</v>
      </c>
      <c r="G191" s="28">
        <f>(F191/F192)*100</f>
        <v>4.9632511889321229</v>
      </c>
      <c r="H191" s="63">
        <v>1.2</v>
      </c>
      <c r="I191" s="26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x14ac:dyDescent="0.25">
      <c r="A192" s="23"/>
      <c r="B192" s="23"/>
      <c r="C192" s="26" t="s">
        <v>8</v>
      </c>
      <c r="D192" s="36">
        <v>2516.6999999999998</v>
      </c>
      <c r="E192" s="36"/>
      <c r="F192" s="24">
        <v>2313</v>
      </c>
      <c r="G192" s="25"/>
      <c r="H192" s="36">
        <v>14</v>
      </c>
      <c r="I192" s="26"/>
      <c r="M192" s="1"/>
      <c r="N192" s="1"/>
      <c r="O192" s="1"/>
      <c r="P192" s="1"/>
      <c r="Q192" s="1"/>
      <c r="R192" s="1"/>
      <c r="S192" s="1"/>
    </row>
    <row r="193" spans="1:19" ht="15.75" x14ac:dyDescent="0.25">
      <c r="A193" s="23"/>
      <c r="B193" s="23"/>
      <c r="C193" s="26"/>
      <c r="D193" s="36"/>
      <c r="E193" s="36"/>
      <c r="F193" s="24"/>
      <c r="G193" s="25"/>
      <c r="H193" s="36"/>
      <c r="I193" s="26"/>
      <c r="L193" s="1"/>
      <c r="M193" s="1"/>
      <c r="N193" s="1"/>
      <c r="O193" s="1"/>
      <c r="P193" s="1"/>
      <c r="Q193" s="1"/>
      <c r="R193" s="1"/>
      <c r="S193" s="1"/>
    </row>
    <row r="194" spans="1:19" ht="15.75" x14ac:dyDescent="0.25">
      <c r="A194" s="2"/>
      <c r="B194" s="23" t="s">
        <v>13</v>
      </c>
      <c r="C194" s="26" t="s">
        <v>1</v>
      </c>
      <c r="D194" s="36">
        <v>1304.3</v>
      </c>
      <c r="E194" s="36">
        <f>(D194/D196)*100</f>
        <v>16.936981391785377</v>
      </c>
      <c r="F194" s="24">
        <v>1282.2</v>
      </c>
      <c r="G194" s="25">
        <f>(F194/F196)*100</f>
        <v>17.056882881924121</v>
      </c>
      <c r="H194" s="36"/>
      <c r="I194" s="26">
        <v>5.6</v>
      </c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5.75" x14ac:dyDescent="0.25">
      <c r="A195" s="23"/>
      <c r="B195" s="23"/>
      <c r="C195" s="29" t="s">
        <v>3</v>
      </c>
      <c r="D195" s="63">
        <v>5651.2</v>
      </c>
      <c r="E195" s="63">
        <f>(D195/D196)*100</f>
        <v>73.383630484748537</v>
      </c>
      <c r="F195" s="27">
        <v>5287.8</v>
      </c>
      <c r="G195" s="28">
        <f>(F195/F196)*100</f>
        <v>70.342680785398827</v>
      </c>
      <c r="H195" s="63"/>
      <c r="I195" s="29">
        <v>24.3</v>
      </c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6.5" thickBot="1" x14ac:dyDescent="0.3">
      <c r="A196" s="44"/>
      <c r="B196" s="44"/>
      <c r="C196" s="34" t="s">
        <v>9</v>
      </c>
      <c r="D196" s="67">
        <v>7700.9</v>
      </c>
      <c r="E196" s="67"/>
      <c r="F196" s="32">
        <v>7517.2</v>
      </c>
      <c r="G196" s="33"/>
      <c r="H196" s="67"/>
      <c r="I196" s="34">
        <v>33.1</v>
      </c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5.75" x14ac:dyDescent="0.25">
      <c r="A197" s="42" t="s">
        <v>37</v>
      </c>
      <c r="B197" s="43"/>
      <c r="C197" s="43"/>
      <c r="D197" s="43"/>
      <c r="E197" s="43"/>
      <c r="F197" s="43"/>
      <c r="G197" s="4"/>
      <c r="H197" s="4"/>
      <c r="I197" s="100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5.75" x14ac:dyDescent="0.25">
      <c r="A198" s="23" t="s">
        <v>62</v>
      </c>
      <c r="B198" s="16"/>
      <c r="C198" s="16"/>
      <c r="D198" s="16"/>
      <c r="E198" s="16"/>
      <c r="F198" s="16"/>
      <c r="G198" s="3"/>
      <c r="H198" s="3"/>
      <c r="I198" s="5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5.75" x14ac:dyDescent="0.25">
      <c r="A199" s="23" t="s">
        <v>63</v>
      </c>
      <c r="B199" s="16"/>
      <c r="C199" s="16"/>
      <c r="D199" s="16"/>
      <c r="E199" s="16"/>
      <c r="F199" s="16"/>
      <c r="G199" s="16"/>
      <c r="H199" s="16"/>
      <c r="I199" s="5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0.5" customHeight="1" thickBot="1" x14ac:dyDescent="0.3">
      <c r="A200" s="89"/>
      <c r="B200" s="90"/>
      <c r="C200" s="90"/>
      <c r="D200" s="90"/>
      <c r="E200" s="90"/>
      <c r="F200" s="90"/>
      <c r="G200" s="90"/>
      <c r="H200" s="90"/>
      <c r="I200" s="101"/>
      <c r="J200" s="1"/>
      <c r="K200" s="110"/>
      <c r="L200" s="110"/>
      <c r="M200" s="111"/>
      <c r="N200" s="111"/>
      <c r="O200" s="111"/>
      <c r="P200" s="111"/>
      <c r="Q200" s="111"/>
      <c r="R200" s="111"/>
      <c r="S200" s="111"/>
    </row>
    <row r="201" spans="1:19" ht="3" customHeight="1" x14ac:dyDescent="0.25">
      <c r="K201" s="111"/>
      <c r="L201" s="111"/>
      <c r="M201" s="111"/>
      <c r="N201" s="111"/>
      <c r="O201" s="111"/>
      <c r="P201" s="111"/>
      <c r="Q201" s="111"/>
      <c r="R201" s="111"/>
      <c r="S201" s="111"/>
    </row>
    <row r="202" spans="1:19" x14ac:dyDescent="0.25"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25">
      <c r="K203" s="1"/>
      <c r="L203" s="1"/>
      <c r="M203" s="1"/>
      <c r="N203" s="1"/>
      <c r="O203" s="1"/>
      <c r="P203" s="1"/>
      <c r="Q203" s="1"/>
      <c r="R203" s="1"/>
      <c r="S203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</sheetData>
  <mergeCells count="4">
    <mergeCell ref="K200:S201"/>
    <mergeCell ref="K186:S187"/>
    <mergeCell ref="D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USDA-ERS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WIN31TONT40</dc:creator>
  <cp:lastModifiedBy>Windows User</cp:lastModifiedBy>
  <cp:lastPrinted>2018-02-26T17:35:36Z</cp:lastPrinted>
  <dcterms:created xsi:type="dcterms:W3CDTF">2018-02-01T17:18:14Z</dcterms:created>
  <dcterms:modified xsi:type="dcterms:W3CDTF">2018-09-17T18:01:19Z</dcterms:modified>
</cp:coreProperties>
</file>